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<sst xmlns="http://schemas.openxmlformats.org/spreadsheetml/2006/main" count="3823" uniqueCount="2731">
  <si>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</si>
  <si>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</si>
  <si>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</si>
  <si>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</si>
  <si>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</si>
  <si>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</si>
  <si>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</si>
  <si>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</si>
  <si>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</si>
  <si>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</si>
  <si>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</si>
  <si>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</si>
  <si>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</si>
  <si>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</si>
  <si>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</si>
  <si>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</si>
  <si>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</si>
  <si>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</si>
  <si>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</si>
  <si>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</si>
  <si>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</si>
  <si>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</si>
  <si>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</si>
  <si>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</si>
  <si>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</si>
  <si>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</si>
  <si>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</si>
  <si>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</si>
  <si>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</si>
  <si>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</si>
  <si>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</si>
  <si>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</si>
  <si>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</si>
  <si>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</si>
  <si>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</si>
  <si>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</si>
  <si>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</si>
  <si>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</si>
  <si>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</si>
  <si>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</si>
  <si>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</si>
  <si>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</si>
  <si>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</si>
  <si>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</si>
  <si>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</si>
  <si>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</si>
  <si>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</si>
  <si>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</si>
  <si>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</si>
  <si>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</si>
  <si>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</si>
  <si>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</si>
  <si>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</si>
  <si>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</si>
  <si>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</si>
  <si>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</si>
  <si>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</si>
  <si>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</si>
  <si>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</si>
  <si>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</si>
  <si>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</si>
  <si>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</si>
  <si>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</si>
  <si>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</si>
  <si>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</si>
  <si>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</si>
  <si>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</si>
  <si>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</si>
  <si>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</si>
  <si>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</si>
  <si>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</si>
  <si>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</si>
  <si>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</si>
  <si>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</si>
  <si>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</si>
  <si>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</si>
  <si>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</si>
  <si>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</si>
  <si>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</si>
  <si>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</si>
  <si>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</si>
  <si>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</si>
  <si>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</si>
  <si>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</si>
  <si>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</si>
  <si>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</si>
  <si>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</si>
  <si>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</si>
  <si>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</si>
  <si>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</si>
  <si>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</si>
  <si>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</si>
  <si>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</si>
  <si>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</si>
  <si>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</si>
  <si>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</si>
  <si>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</si>
  <si>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</si>
  <si>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</si>
  <si>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</si>
  <si>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</si>
  <si>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</si>
  <si>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</si>
  <si>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</si>
  <si>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</si>
  <si>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</si>
  <si>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</si>
  <si>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</si>
  <si>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</si>
  <si>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</si>
  <si>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</si>
  <si>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</si>
  <si>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</si>
  <si>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</si>
  <si>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</si>
  <si>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</si>
  <si>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</si>
  <si>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</si>
  <si>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</si>
  <si>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</si>
  <si>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</si>
  <si>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</si>
  <si>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</si>
  <si>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</si>
  <si>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</si>
  <si>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</si>
  <si>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</si>
  <si>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</si>
  <si>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</si>
  <si>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</si>
  <si>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</si>
  <si>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</si>
  <si>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</si>
  <si>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</si>
  <si>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</si>
  <si>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</si>
  <si>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</si>
  <si>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</si>
  <si>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</si>
  <si>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</si>
  <si>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</si>
  <si>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</si>
  <si>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</si>
  <si>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</si>
  <si>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</si>
  <si>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</si>
  <si>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</si>
  <si>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</si>
  <si>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</si>
  <si>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</si>
  <si>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</si>
  <si>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</si>
  <si>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</si>
  <si>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</si>
  <si>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</si>
  <si>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</si>
  <si>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</si>
  <si>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</si>
  <si>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</si>
  <si>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</si>
  <si>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</si>
  <si>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</si>
  <si>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</si>
  <si>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</si>
  <si>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</si>
  <si>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</si>
  <si>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</si>
  <si>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</si>
  <si>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</si>
  <si>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</si>
  <si>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</si>
  <si>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</si>
  <si>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</si>
  <si>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</si>
  <si>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</si>
  <si>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</si>
  <si>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</si>
  <si>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</si>
  <si>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</si>
  <si>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</si>
  <si>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</si>
  <si>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</si>
  <si>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</si>
  <si>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</si>
  <si>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</si>
  <si>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</si>
  <si>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</si>
  <si>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</si>
  <si>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</si>
  <si>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</si>
  <si>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</si>
  <si>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</si>
  <si>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</si>
  <si>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</si>
  <si>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</si>
  <si>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</si>
  <si>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</si>
  <si>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</si>
  <si>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</si>
  <si>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</si>
  <si>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</si>
  <si>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</si>
  <si>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</si>
  <si>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</si>
  <si>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</si>
  <si>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</si>
  <si>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</si>
  <si>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</si>
  <si>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</si>
  <si>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</si>
  <si>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</si>
  <si>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</si>
  <si>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</si>
  <si>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</si>
  <si>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</si>
  <si>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</si>
  <si>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</si>
  <si>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</si>
  <si>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</si>
  <si>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</si>
  <si>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</si>
  <si>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</si>
  <si>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</si>
  <si>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</si>
  <si>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</si>
  <si>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</si>
  <si>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</si>
  <si>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</si>
  <si>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</si>
  <si>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</si>
  <si>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</si>
  <si>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</si>
  <si>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</si>
  <si>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</si>
  <si>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</si>
  <si>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</si>
  <si>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</si>
  <si>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</si>
  <si>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</si>
  <si>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</si>
  <si>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</si>
  <si>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</si>
  <si>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</si>
  <si>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</si>
  <si>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</si>
  <si>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</si>
  <si>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</si>
  <si>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</si>
  <si>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</si>
  <si>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</si>
  <si>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</si>
  <si>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</si>
  <si>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</si>
  <si>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</si>
  <si>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</si>
  <si>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</si>
  <si>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</si>
  <si>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</si>
  <si>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</si>
  <si>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</si>
  <si>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</si>
  <si>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</si>
  <si>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</si>
  <si>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</si>
  <si>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</si>
  <si>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</si>
  <si>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</si>
  <si>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</si>
  <si>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</si>
  <si>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</si>
  <si>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</si>
  <si>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</si>
  <si>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</si>
  <si>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</si>
  <si>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</si>
  <si>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</si>
  <si>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</si>
  <si>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</si>
  <si>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</si>
  <si>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</si>
  <si>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</si>
  <si>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</si>
  <si>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</si>
  <si>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</si>
  <si>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</si>
  <si>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</si>
  <si>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</si>
  <si>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</si>
  <si>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</si>
  <si>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</si>
  <si>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</si>
  <si>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</si>
  <si>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</si>
  <si>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</si>
  <si>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</si>
  <si>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</si>
  <si>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</si>
  <si>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</si>
  <si>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</si>
  <si>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</si>
  <si>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</si>
  <si>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</si>
  <si>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</si>
  <si>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</si>
  <si>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</si>
  <si>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</si>
  <si>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</si>
  <si>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</si>
  <si>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</si>
  <si>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</si>
  <si>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</si>
  <si>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</si>
  <si>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</si>
  <si>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</si>
  <si>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</si>
  <si>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</si>
  <si>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</si>
  <si>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</si>
  <si>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</si>
  <si>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</si>
  <si>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</si>
  <si>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</si>
  <si>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</si>
  <si>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</si>
  <si>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</si>
  <si>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</si>
  <si>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</si>
  <si>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</si>
  <si>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</si>
  <si>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</si>
  <si>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</si>
  <si>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</si>
  <si>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</si>
  <si>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</si>
  <si>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</si>
  <si>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</si>
  <si>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</si>
  <si>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</si>
  <si>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</si>
  <si>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</si>
  <si>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</si>
  <si>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</si>
  <si>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</si>
  <si>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</si>
  <si>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</si>
  <si>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</si>
  <si>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</si>
  <si>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</si>
  <si>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</si>
  <si>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</si>
  <si>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</si>
  <si>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</si>
  <si>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</si>
  <si>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</si>
  <si>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</si>
  <si>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</si>
  <si>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</si>
  <si>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</si>
  <si>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</si>
  <si>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</si>
  <si>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</si>
  <si>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</si>
  <si>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</si>
  <si>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</si>
  <si>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</si>
  <si>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</si>
  <si>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</si>
  <si>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</si>
  <si>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</si>
  <si>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</si>
  <si>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</si>
  <si>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</si>
  <si>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</si>
  <si>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</si>
  <si>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</si>
  <si>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</si>
  <si>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</si>
  <si>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</si>
  <si>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</si>
  <si>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</si>
  <si>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</si>
  <si>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</si>
  <si>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</si>
  <si>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</si>
  <si>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</si>
  <si>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</si>
  <si>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</si>
  <si>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</si>
  <si>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</si>
  <si>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</si>
  <si>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</si>
  <si>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</si>
  <si>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</si>
  <si>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</si>
  <si>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</si>
  <si>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</si>
  <si>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</si>
  <si>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</si>
  <si>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</si>
  <si>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</si>
  <si>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</si>
  <si>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</si>
  <si>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</si>
  <si>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</si>
  <si>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</si>
  <si>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</si>
  <si>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</si>
  <si>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</si>
  <si>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</si>
  <si>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</si>
  <si>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</si>
  <si>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</si>
  <si>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</si>
  <si>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</si>
  <si>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</si>
  <si>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</si>
  <si>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</si>
  <si>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</si>
  <si>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</si>
  <si>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</si>
  <si>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</si>
  <si>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</si>
  <si>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</si>
  <si>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</si>
  <si>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</si>
  <si>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</si>
  <si>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</si>
  <si>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</si>
  <si>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</si>
  <si>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</si>
  <si>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</si>
  <si>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</si>
  <si>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</si>
  <si>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</si>
  <si>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</si>
  <si>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</si>
  <si>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</si>
  <si>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</si>
  <si>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</si>
  <si>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</si>
  <si>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</si>
  <si>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</si>
  <si>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</si>
  <si>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</si>
  <si>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</si>
  <si>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</si>
  <si>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</si>
  <si>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</si>
  <si>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</si>
  <si>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</si>
  <si>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</si>
  <si>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</si>
  <si>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</si>
  <si>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</si>
  <si>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</si>
  <si>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</si>
  <si>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</si>
  <si>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</si>
  <si>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</si>
  <si>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</si>
  <si>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</si>
  <si>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</si>
  <si>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</si>
  <si>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</si>
  <si>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</si>
  <si>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</si>
  <si>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</si>
  <si>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</si>
  <si>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</si>
  <si>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</si>
  <si>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</si>
  <si>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</si>
  <si>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</si>
  <si>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</si>
  <si>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</si>
  <si>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</si>
  <si>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</si>
  <si>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</si>
  <si>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</si>
  <si>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</si>
  <si>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</si>
  <si>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</si>
  <si>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</si>
  <si>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</si>
  <si>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</si>
  <si>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</si>
  <si>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</si>
  <si>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</si>
  <si>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</si>
  <si>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</si>
  <si>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</si>
  <si>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</si>
  <si>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</si>
  <si>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</si>
  <si>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</si>
  <si>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</si>
  <si>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</si>
  <si>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</si>
  <si>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</si>
  <si>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</si>
  <si>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</si>
  <si>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</si>
  <si>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</si>
  <si>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</si>
  <si>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</si>
  <si>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</si>
  <si>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</si>
  <si>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</si>
  <si>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</si>
  <si>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</si>
  <si>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</si>
  <si>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</si>
  <si>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</si>
  <si>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</si>
  <si>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</si>
  <si>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</si>
  <si>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</si>
  <si>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</si>
  <si>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</si>
  <si>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</si>
  <si>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</si>
  <si>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</si>
  <si>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</si>
  <si>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</si>
  <si>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</si>
  <si>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</si>
  <si>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</si>
  <si>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</si>
  <si>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</si>
  <si>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</si>
  <si>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</si>
  <si>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</si>
  <si>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</si>
  <si>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</si>
  <si>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</si>
  <si>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</si>
  <si>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</si>
  <si>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</si>
  <si>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</si>
  <si>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</si>
  <si>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</si>
  <si>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</si>
  <si>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</si>
  <si>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</si>
  <si>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</si>
  <si>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</si>
  <si>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</si>
  <si>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</si>
  <si>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</si>
  <si>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</si>
  <si>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</si>
  <si>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</si>
  <si>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</si>
  <si>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</si>
  <si>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</si>
  <si>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</si>
  <si>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</si>
  <si>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</si>
  <si>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</si>
  <si>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</si>
  <si>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</si>
  <si>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</si>
  <si>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</si>
  <si>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</si>
  <si>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</si>
  <si>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</si>
  <si>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</si>
  <si>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</si>
  <si>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</si>
  <si>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</si>
  <si>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</si>
  <si>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</si>
  <si>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</si>
  <si>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</si>
  <si>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</si>
  <si>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</si>
  <si>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</si>
  <si>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</si>
  <si>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</si>
  <si>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</si>
  <si>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</si>
  <si>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</si>
  <si>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</si>
  <si>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</si>
  <si>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</si>
  <si>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</si>
  <si>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</si>
  <si>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</si>
  <si>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</si>
  <si>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</si>
  <si>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</si>
  <si>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</si>
  <si>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</si>
  <si>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</si>
  <si>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</si>
  <si>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</si>
  <si>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</si>
  <si>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</si>
  <si>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</si>
  <si>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</si>
  <si>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</si>
  <si>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</si>
  <si>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</si>
  <si>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</si>
  <si>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</si>
  <si>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</si>
  <si>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</si>
  <si>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</si>
  <si>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</si>
  <si>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</si>
  <si>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</si>
  <si>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</si>
  <si>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</si>
  <si>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</si>
  <si>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</si>
  <si>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</si>
  <si>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</si>
  <si>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</si>
  <si>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</si>
  <si>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</si>
  <si>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</si>
  <si>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</si>
  <si>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</si>
  <si>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</si>
  <si>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</si>
  <si>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</si>
  <si>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</si>
  <si>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</si>
  <si>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</si>
  <si>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</si>
  <si>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</si>
  <si>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</si>
  <si>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</si>
  <si>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</si>
  <si>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</si>
  <si>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</si>
  <si>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</si>
  <si>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</si>
  <si>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</si>
  <si>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</si>
  <si>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</si>
  <si>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</si>
  <si>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</si>
  <si>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</si>
  <si>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</si>
  <si>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</si>
  <si>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</si>
  <si>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</si>
  <si>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</si>
  <si>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</si>
  <si>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</si>
  <si>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</si>
  <si>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</si>
  <si>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</si>
  <si>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</si>
  <si>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</si>
  <si>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</si>
  <si>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</si>
  <si>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</si>
  <si>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</si>
  <si>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</si>
  <si>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</si>
  <si>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</si>
  <si>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</si>
  <si>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</si>
  <si>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</si>
  <si>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</si>
  <si>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</si>
  <si>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</si>
  <si>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</si>
  <si>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</si>
  <si>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</si>
  <si>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</si>
  <si>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</si>
  <si>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</si>
  <si>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</si>
  <si>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</si>
  <si>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</si>
  <si>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</si>
  <si>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</si>
  <si>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</si>
  <si>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</si>
  <si>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</si>
  <si>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</si>
  <si>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</si>
  <si>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</si>
  <si>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</si>
  <si>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</si>
  <si>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</si>
  <si>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</si>
  <si>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</si>
  <si>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</si>
  <si>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</si>
  <si>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</si>
  <si>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</si>
  <si>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</si>
  <si>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</si>
  <si>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</si>
  <si>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</si>
  <si>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</si>
  <si>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</si>
  <si>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</si>
  <si>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</si>
  <si>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</si>
  <si>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</si>
  <si>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</si>
  <si>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</si>
  <si>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</si>
  <si>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</si>
  <si>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</si>
  <si>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</si>
  <si>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</si>
  <si>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</si>
  <si>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</si>
  <si>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</si>
  <si>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</si>
  <si>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</si>
  <si>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</si>
  <si>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</si>
  <si>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</si>
  <si>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</si>
  <si>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</si>
  <si>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</si>
  <si>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</si>
  <si>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</si>
  <si>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</si>
  <si>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</si>
  <si>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</si>
  <si>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</si>
  <si>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</si>
  <si>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</si>
  <si>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</si>
  <si>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</si>
  <si>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</si>
  <si>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</si>
  <si>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</si>
  <si>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</si>
  <si>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</si>
  <si>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</si>
  <si>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</si>
  <si>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</si>
  <si>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</si>
  <si>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</si>
  <si>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</si>
  <si>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</si>
  <si>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</si>
  <si>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</si>
  <si>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</si>
  <si>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</si>
  <si>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</si>
  <si>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</si>
  <si>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</si>
  <si>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</si>
  <si>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</si>
  <si>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</si>
  <si>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</si>
  <si>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</si>
  <si>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</si>
  <si>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</si>
  <si>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</si>
  <si>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</si>
  <si>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</si>
  <si>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</si>
  <si>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</si>
  <si>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</si>
  <si>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</si>
  <si>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</si>
  <si>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</si>
  <si>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</si>
  <si>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</si>
  <si>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</si>
  <si>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</si>
  <si>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</si>
  <si>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</si>
  <si>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</si>
  <si>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</si>
  <si>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</si>
  <si>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</si>
  <si>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</si>
  <si>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</si>
  <si>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</si>
  <si>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</si>
  <si>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</si>
  <si>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</si>
  <si>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</si>
  <si>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</si>
  <si>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</si>
  <si>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</si>
  <si>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</si>
  <si>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</si>
  <si>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</si>
  <si>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</si>
  <si>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</si>
  <si>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</si>
  <si>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</si>
  <si>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</si>
  <si>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</si>
  <si>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</si>
  <si>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</si>
  <si>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</si>
  <si>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</si>
  <si>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</si>
  <si>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</si>
  <si>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</si>
  <si>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</si>
  <si>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</si>
  <si>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</si>
  <si>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</si>
  <si>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</si>
  <si>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</si>
  <si>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</si>
  <si>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</si>
  <si>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</si>
  <si>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</si>
  <si>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</si>
  <si>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</si>
  <si>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</si>
  <si>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</si>
  <si>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</si>
  <si>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</si>
  <si>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</si>
  <si>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</si>
  <si>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</si>
  <si>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</si>
  <si>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</si>
  <si>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</si>
  <si>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</si>
  <si>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</si>
  <si>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</si>
  <si>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</si>
  <si>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</si>
  <si>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</si>
  <si>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</si>
  <si>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</si>
  <si>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</si>
  <si>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</si>
  <si>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</si>
  <si>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</si>
  <si>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</si>
  <si>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</si>
  <si>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</si>
  <si>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</si>
  <si>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</si>
  <si>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</si>
  <si>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</si>
  <si>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</si>
  <si>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</si>
  <si>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</si>
  <si>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</si>
  <si>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</si>
  <si>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</si>
  <si>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</si>
  <si>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</si>
  <si>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</si>
  <si>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</si>
  <si>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</si>
  <si>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</si>
  <si>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</si>
  <si>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</si>
  <si>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</si>
  <si>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</si>
  <si>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</si>
  <si>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</si>
  <si>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</si>
  <si>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</si>
  <si>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</si>
  <si>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</si>
  <si>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</si>
  <si>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</si>
  <si>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</si>
  <si>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</si>
  <si>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</si>
  <si>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</si>
  <si>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</si>
  <si>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</si>
  <si>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</si>
  <si>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</si>
  <si>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</si>
  <si>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</si>
  <si>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</si>
  <si>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</si>
  <si>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</si>
  <si>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</si>
  <si>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</si>
  <si>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</si>
  <si>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</si>
  <si>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</si>
  <si>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</si>
  <si>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</si>
  <si>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</si>
  <si>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</si>
  <si>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</si>
  <si>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</si>
  <si>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</si>
  <si>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</si>
  <si>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</si>
  <si>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</si>
  <si>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</si>
  <si>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</si>
  <si>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</si>
  <si>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</si>
  <si>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</si>
  <si>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</si>
  <si>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</si>
  <si>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</si>
  <si>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</si>
  <si>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</si>
  <si>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</si>
  <si>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</si>
  <si>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</si>
  <si>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</si>
  <si>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</si>
  <si>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</si>
  <si>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</si>
  <si>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</si>
  <si>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</si>
  <si>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</si>
  <si>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</si>
  <si>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</si>
  <si>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</si>
  <si>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</si>
  <si>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</si>
  <si>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</si>
  <si>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</si>
  <si>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</si>
  <si>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</si>
  <si>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</si>
  <si>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</si>
  <si>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</si>
  <si>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</si>
  <si>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</si>
  <si>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</si>
  <si>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</si>
  <si>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</si>
  <si>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</si>
  <si>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</si>
  <si>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</si>
  <si>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</si>
  <si>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</si>
  <si>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</si>
  <si>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</si>
  <si>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</si>
  <si>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</si>
  <si>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</si>
  <si>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</si>
  <si>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</si>
  <si>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</si>
  <si>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</si>
  <si>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</si>
  <si>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</si>
  <si>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</si>
  <si>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</si>
  <si>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</si>
  <si>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</si>
  <si>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</si>
  <si>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</si>
  <si>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</si>
  <si>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</si>
  <si>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</si>
  <si>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</si>
  <si>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</si>
  <si>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</si>
  <si>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</si>
  <si>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</si>
  <si>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</si>
  <si>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</si>
  <si>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</si>
  <si>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</si>
  <si>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</si>
  <si>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</si>
  <si>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</si>
  <si>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</si>
  <si>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</si>
  <si>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</si>
  <si>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</si>
  <si>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</si>
  <si>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</si>
  <si>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</si>
  <si>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</si>
  <si>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</si>
  <si>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</si>
  <si>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</si>
  <si>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</si>
  <si>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</si>
  <si>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</si>
  <si>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</si>
  <si>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</si>
  <si>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</si>
  <si>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</si>
  <si>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</si>
  <si>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</si>
  <si>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</si>
  <si>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</si>
  <si>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</si>
  <si>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</si>
  <si>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</si>
  <si>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</si>
  <si>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</si>
  <si>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</si>
  <si>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</si>
  <si>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</si>
  <si>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</si>
  <si>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</si>
  <si>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</si>
  <si>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</si>
  <si>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</si>
  <si>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</si>
  <si>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</si>
  <si>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</si>
  <si>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</si>
  <si>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</si>
  <si>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</si>
  <si>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</si>
  <si>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</si>
  <si>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</si>
  <si>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</si>
  <si>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</si>
  <si>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</si>
  <si>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</si>
  <si>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</si>
  <si>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</si>
  <si>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</si>
  <si>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</si>
  <si>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</si>
  <si>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</si>
  <si>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</si>
  <si>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</si>
  <si>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</si>
  <si>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</si>
  <si>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</si>
  <si>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</si>
  <si>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</si>
  <si>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</si>
  <si>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</si>
  <si>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</si>
  <si>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</si>
  <si>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</si>
  <si>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</si>
  <si>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</si>
  <si>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</si>
  <si>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</si>
  <si>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</si>
  <si>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</si>
  <si>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</si>
  <si>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</si>
  <si>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</si>
  <si>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</si>
  <si>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</si>
  <si>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</si>
  <si>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</si>
  <si>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</si>
  <si>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</si>
  <si>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</si>
  <si>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</si>
  <si>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</si>
  <si>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</si>
  <si>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</si>
  <si>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</si>
  <si>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</si>
  <si>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</si>
  <si>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</si>
  <si>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</si>
  <si>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</si>
  <si>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</si>
  <si>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</si>
  <si>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</si>
  <si>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</si>
  <si>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</si>
  <si>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</si>
  <si>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</si>
  <si>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</si>
  <si>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</si>
  <si>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</si>
  <si>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</si>
  <si>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</si>
  <si>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</si>
  <si>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</si>
  <si>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</si>
  <si>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</si>
  <si>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</si>
  <si>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</si>
  <si>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</si>
  <si>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</si>
  <si>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</si>
  <si>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</si>
  <si>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</si>
  <si>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</si>
  <si>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</si>
  <si>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</si>
  <si>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</si>
  <si>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</si>
  <si>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</si>
  <si>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</si>
  <si>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</si>
  <si>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</si>
  <si>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</si>
  <si>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</si>
  <si>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</si>
  <si>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</si>
  <si>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</si>
  <si>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</si>
  <si>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</si>
  <si>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</si>
  <si>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</si>
  <si>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</si>
  <si>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</si>
  <si>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</si>
  <si>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</si>
  <si>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</si>
  <si>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</si>
  <si>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</si>
  <si>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</si>
  <si>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</si>
  <si>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</si>
  <si>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</si>
  <si>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</si>
  <si>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</si>
  <si>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</si>
  <si>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</si>
  <si>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</si>
  <si>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</si>
  <si>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</si>
  <si>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</si>
  <si>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</si>
  <si>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</si>
  <si>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</si>
  <si>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</si>
  <si>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</si>
  <si>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</si>
  <si>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</si>
  <si>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</si>
  <si>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</si>
  <si>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</si>
  <si>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</si>
  <si>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</si>
  <si>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</si>
  <si>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</si>
  <si>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</si>
  <si>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</si>
  <si>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</si>
  <si>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</si>
  <si>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</si>
  <si>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</si>
  <si>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</si>
  <si>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</si>
  <si>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</si>
  <si>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</si>
  <si>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</si>
  <si>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</si>
  <si>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</si>
  <si>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</si>
  <si>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</si>
  <si>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</si>
  <si>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</si>
  <si>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</si>
  <si>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</si>
  <si>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</si>
  <si>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</si>
  <si>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</si>
  <si>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</si>
  <si>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</si>
  <si>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</si>
  <si>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</si>
  <si>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</si>
  <si>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</si>
  <si>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</si>
  <si>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</si>
  <si>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</si>
  <si>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</si>
  <si>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</si>
  <si>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</si>
  <si>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</si>
  <si>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</si>
  <si>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</si>
  <si>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</si>
  <si>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</si>
  <si>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</si>
  <si>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</si>
  <si>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</si>
  <si>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</si>
  <si>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</si>
  <si>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</si>
  <si>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</si>
  <si>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</si>
  <si>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</si>
  <si>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</si>
  <si>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</si>
  <si>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</si>
  <si>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</si>
  <si>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</si>
  <si>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</si>
  <si>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</si>
  <si>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</si>
  <si>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</si>
  <si>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</si>
  <si>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</si>
  <si>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</si>
  <si>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</si>
  <si>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</si>
  <si>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</si>
  <si>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</si>
  <si>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</si>
  <si>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</si>
  <si>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</si>
  <si>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</si>
  <si>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</si>
  <si>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</si>
  <si>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</si>
  <si>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</si>
  <si>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</si>
  <si>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</si>
  <si>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</si>
  <si>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</si>
  <si>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</si>
  <si>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</si>
  <si>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</si>
  <si>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</si>
  <si>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</si>
  <si>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</si>
  <si>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</si>
  <si>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</si>
  <si>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</si>
  <si>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</si>
  <si>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</si>
  <si>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</si>
  <si>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</si>
  <si>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</si>
  <si>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</si>
  <si>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</si>
  <si>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</si>
  <si>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</si>
  <si>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</si>
  <si>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</si>
  <si>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</si>
  <si>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</si>
  <si>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</si>
  <si>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</si>
  <si>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</si>
  <si>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</si>
  <si>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</si>
  <si>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</si>
  <si>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</si>
  <si>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</si>
  <si>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</si>
  <si>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</si>
  <si>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</si>
  <si>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</si>
  <si>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</si>
  <si>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</si>
  <si>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</si>
  <si>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</si>
  <si>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</si>
  <si>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</si>
  <si>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</si>
  <si>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</si>
  <si>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</si>
  <si>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</si>
  <si>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</si>
  <si>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</si>
  <si>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</si>
  <si>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</si>
  <si>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</si>
  <si>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</si>
  <si>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</si>
  <si>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</si>
  <si>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</si>
  <si>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</si>
  <si>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</si>
  <si>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</si>
  <si>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</si>
  <si>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</si>
  <si>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</si>
  <si>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</si>
  <si>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</si>
  <si>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</si>
  <si>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</si>
  <si>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</si>
  <si>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</si>
  <si>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</si>
  <si>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</si>
  <si>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</si>
  <si>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</si>
  <si>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</si>
  <si>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</si>
  <si>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</si>
  <si>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</si>
  <si>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</si>
  <si>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</si>
  <si>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</si>
  <si>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</si>
  <si>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</si>
  <si>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</si>
  <si>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</si>
  <si>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</si>
  <si>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</si>
  <si>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</si>
  <si>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</si>
  <si>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</si>
  <si>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</si>
  <si>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</si>
  <si>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</si>
  <si>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</si>
  <si>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</si>
  <si>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</si>
  <si>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</si>
  <si>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</si>
  <si>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</si>
  <si>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</si>
  <si>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</si>
  <si>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</si>
  <si>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</si>
  <si>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</si>
  <si>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</si>
  <si>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</si>
  <si>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</si>
  <si>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</si>
  <si>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</si>
  <si>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</si>
  <si>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</si>
  <si>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</si>
  <si>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</si>
  <si>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</si>
  <si>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</si>
  <si>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</si>
  <si>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</si>
  <si>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</si>
  <si>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</si>
  <si>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</si>
  <si>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</si>
  <si>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</si>
  <si>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</si>
  <si>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</si>
  <si>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</si>
  <si>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</si>
  <si>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</si>
  <si>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</si>
  <si>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</si>
  <si>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</si>
  <si>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</si>
  <si>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</si>
  <si>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</si>
  <si>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</si>
  <si>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</si>
  <si>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</si>
  <si>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</si>
  <si>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</si>
  <si>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</si>
  <si>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</si>
  <si>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</si>
  <si>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</si>
  <si>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</si>
  <si>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</si>
  <si>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</si>
  <si>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</si>
  <si>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</si>
  <si>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</si>
  <si>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</si>
  <si>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</si>
  <si>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</si>
  <si>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</si>
  <si>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</si>
  <si>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</si>
  <si>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</si>
  <si>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</si>
  <si>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</si>
  <si>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</si>
  <si>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</si>
  <si>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</si>
  <si>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</si>
  <si>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</si>
  <si>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</si>
  <si>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</si>
  <si>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</si>
  <si>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</si>
  <si>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</si>
  <si>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</si>
  <si>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</si>
  <si>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</si>
  <si>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</si>
  <si>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</si>
  <si>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</si>
  <si>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</si>
  <si>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</si>
  <si>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</si>
  <si>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</si>
  <si>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</si>
  <si>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</si>
  <si>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</si>
  <si>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</si>
  <si>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</si>
  <si>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</si>
  <si>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</si>
  <si>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</si>
  <si>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</si>
  <si>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</si>
  <si>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</si>
  <si>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</si>
  <si>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</si>
  <si>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</si>
  <si>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</si>
  <si>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</si>
  <si>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</si>
  <si>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</si>
  <si>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</si>
  <si>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</si>
  <si>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</si>
  <si>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</si>
  <si>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</si>
  <si>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</si>
  <si>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</si>
  <si>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</si>
  <si>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</si>
  <si>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</si>
  <si>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</si>
  <si>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</si>
  <si>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</si>
  <si>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</si>
  <si>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</si>
  <si>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</si>
  <si>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</si>
  <si>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</si>
  <si>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</si>
  <si>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</si>
  <si>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</si>
  <si>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</si>
  <si>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</si>
  <si>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</si>
  <si>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</si>
  <si>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</si>
  <si>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</si>
  <si>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</si>
  <si>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</si>
  <si>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</si>
  <si>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</si>
  <si>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</si>
  <si>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</si>
  <si>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</si>
  <si>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</si>
  <si>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</si>
  <si>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</si>
  <si>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</si>
  <si>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</si>
  <si>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</si>
  <si>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</si>
  <si>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</si>
  <si>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</si>
  <si>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</si>
  <si>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</si>
  <si>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</si>
  <si>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</si>
  <si>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</si>
  <si>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</si>
  <si>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</si>
  <si>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</si>
  <si>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</si>
  <si>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</si>
  <si>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</si>
  <si>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</si>
  <si>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</si>
  <si>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</si>
  <si>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</si>
  <si>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</si>
  <si>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</si>
  <si>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</si>
  <si>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</si>
  <si>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</si>
  <si>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</si>
  <si>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</si>
  <si>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</si>
  <si>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</si>
  <si>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</si>
  <si>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</si>
  <si>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</si>
  <si>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</si>
  <si>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</si>
  <si>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</si>
  <si>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</si>
  <si>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</si>
  <si>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</si>
  <si>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</si>
  <si>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</si>
  <si>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</si>
  <si>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</si>
  <si>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</si>
  <si>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</si>
  <si>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</si>
  <si>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</si>
  <si>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</si>
  <si>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</si>
  <si>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</si>
  <si>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</si>
  <si>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</si>
  <si>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</si>
  <si>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</si>
  <si>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</si>
  <si>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</si>
  <si>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</si>
  <si>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</si>
  <si>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</si>
  <si>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</si>
  <si>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</si>
  <si>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</si>
  <si>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</si>
  <si>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</si>
  <si>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</si>
  <si>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</si>
  <si>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</si>
  <si>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</si>
  <si>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</si>
  <si>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</si>
  <si>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</si>
  <si>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</si>
  <si>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</si>
  <si>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</si>
  <si>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</si>
  <si>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</si>
  <si>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</si>
  <si>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</si>
  <si>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</si>
  <si>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</si>
  <si>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</si>
  <si>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</si>
  <si>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</si>
  <si>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</si>
  <si>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</si>
  <si>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</si>
  <si>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</si>
  <si>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</si>
  <si>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</si>
  <si>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</si>
  <si>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</si>
  <si>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</si>
  <si>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</si>
  <si>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</si>
  <si>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</si>
  <si>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</si>
  <si>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</si>
  <si>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</si>
  <si>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</si>
  <si>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</si>
  <si>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</si>
  <si>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</si>
  <si>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</si>
  <si>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</si>
  <si>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</si>
  <si>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</si>
  <si>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</si>
  <si>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</si>
  <si>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</si>
  <si>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</si>
  <si>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</si>
  <si>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</si>
  <si>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</si>
  <si>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</si>
  <si>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</si>
  <si>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</si>
  <si>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</si>
  <si>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</si>
  <si>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</si>
  <si>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</si>
  <si>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</si>
  <si>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</si>
  <si>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</si>
  <si>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</si>
  <si>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</si>
  <si>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</si>
  <si>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</si>
  <si>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</si>
  <si>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</si>
  <si>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</si>
  <si>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</si>
  <si>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</si>
  <si>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</si>
  <si>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</si>
  <si>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</si>
  <si>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</si>
  <si>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</si>
  <si>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</si>
  <si>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</si>
  <si>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</si>
  <si>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</si>
  <si>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</si>
  <si>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</si>
  <si>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</si>
  <si>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</si>
  <si>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</si>
  <si>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</si>
  <si>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</si>
  <si>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</si>
  <si>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</si>
  <si>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</si>
  <si>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</si>
  <si>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</si>
  <si>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</si>
  <si>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</si>
  <si>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</si>
  <si>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</si>
  <si>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</si>
  <si>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</si>
  <si>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</si>
  <si>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</si>
  <si>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</si>
  <si>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</si>
  <si>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</si>
  <si>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</si>
  <si>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</si>
  <si>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</si>
  <si>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</si>
  <si>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</si>
  <si>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</si>
  <si>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</si>
  <si>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</si>
  <si>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</si>
  <si>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</si>
  <si>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</si>
  <si>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</si>
  <si>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</si>
  <si>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</si>
  <si>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</si>
  <si>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</si>
  <si>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</si>
  <si>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</si>
  <si>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</si>
  <si>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</si>
  <si>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</si>
  <si>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</si>
  <si>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</si>
  <si>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</si>
  <si>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</si>
  <si>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</si>
  <si>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</si>
  <si>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</si>
  <si>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</si>
  <si>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</si>
  <si>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</si>
  <si>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</si>
  <si>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</si>
  <si>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</si>
  <si>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</si>
  <si>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</si>
  <si>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</si>
  <si>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</si>
  <si>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</si>
  <si>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</si>
  <si>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</si>
  <si>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</si>
  <si>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</si>
  <si>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</si>
  <si>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</si>
  <si>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</si>
  <si>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</si>
  <si>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</si>
  <si>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</si>
  <si>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</si>
  <si>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</si>
  <si>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</si>
  <si>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</si>
  <si>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</si>
  <si>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</si>
  <si>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</si>
  <si>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</si>
  <si>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</si>
  <si>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</si>
  <si>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</si>
  <si>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</si>
  <si>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</si>
  <si>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</si>
  <si>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</si>
  <si>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</si>
  <si>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</si>
  <si>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</si>
  <si>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</si>
  <si>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</si>
  <si>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</si>
  <si>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</si>
  <si>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</si>
  <si>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</si>
  <si>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</si>
  <si>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</si>
  <si>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</si>
  <si>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</si>
  <si>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</si>
  <si>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</si>
  <si>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</si>
  <si>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</si>
  <si>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</si>
  <si>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</si>
  <si>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</si>
  <si>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</si>
  <si>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</si>
  <si>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</si>
  <si>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</si>
  <si>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</si>
  <si>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</si>
  <si>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</si>
  <si>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</si>
  <si>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</si>
  <si>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</si>
  <si>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</si>
  <si>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</si>
  <si>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</si>
  <si>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</si>
  <si>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</si>
  <si>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</si>
  <si>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</si>
  <si>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</si>
  <si>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</si>
  <si>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</si>
  <si>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</si>
  <si>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</si>
  <si>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</si>
  <si>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</si>
  <si>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</si>
  <si>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</si>
  <si>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</si>
  <si>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</si>
  <si>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</si>
  <si>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</si>
  <si>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</si>
  <si>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</si>
  <si>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</si>
  <si>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</si>
  <si>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</si>
  <si>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</si>
  <si>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</si>
  <si>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</si>
  <si>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</si>
  <si>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</si>
  <si>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</si>
  <si>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</si>
  <si>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</si>
  <si>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</si>
  <si>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</si>
  <si>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</si>
  <si>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</si>
  <si>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</si>
  <si>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</si>
  <si>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</si>
  <si>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</si>
  <si>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</si>
  <si>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</si>
  <si>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</si>
  <si>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</si>
  <si>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</si>
  <si>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</si>
  <si>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</si>
  <si>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</si>
  <si>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</si>
  <si>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</si>
  <si>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</si>
  <si>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</si>
  <si>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</si>
  <si>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</si>
  <si>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</si>
  <si>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</si>
  <si>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</si>
  <si>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</si>
  <si>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</si>
  <si>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</si>
  <si>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</si>
  <si>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</si>
  <si>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</si>
  <si>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</si>
  <si>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</si>
  <si>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</si>
  <si>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</si>
  <si>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</si>
  <si>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</si>
  <si>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</si>
  <si>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</si>
  <si>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</si>
  <si>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</si>
  <si>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</si>
  <si>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</si>
  <si>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</si>
  <si>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</si>
  <si>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</si>
  <si>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</si>
  <si>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</si>
  <si>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</si>
  <si>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</si>
  <si>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</si>
  <si>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</si>
  <si>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</si>
  <si>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</si>
  <si>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</si>
  <si>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</si>
  <si>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</si>
  <si>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</si>
  <si>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</si>
  <si>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</si>
  <si>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</si>
  <si>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</si>
  <si>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</si>
  <si>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</si>
  <si>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</si>
  <si>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</si>
  <si>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</si>
  <si>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</si>
  <si>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</si>
  <si>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</si>
  <si>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</si>
  <si>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</si>
  <si>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</si>
  <si>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</si>
  <si>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</si>
  <si>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</si>
  <si>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</si>
  <si>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</si>
  <si>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</si>
  <si>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</si>
  <si>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</si>
  <si>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</si>
  <si>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</si>
  <si>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</si>
  <si>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</si>
  <si>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</si>
  <si>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</si>
  <si>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</si>
  <si>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</si>
  <si>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</si>
  <si>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</si>
  <si>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</si>
  <si>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</si>
  <si>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</si>
  <si>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</si>
  <si>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</si>
  <si>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</si>
  <si>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</si>
  <si>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</si>
  <si>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</si>
  <si>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</si>
  <si>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</si>
  <si>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</si>
  <si>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</si>
  <si>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</si>
  <si>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</si>
  <si>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</si>
  <si>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</si>
  <si>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</si>
  <si>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</si>
  <si>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</si>
  <si>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</si>
  <si>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</si>
  <si>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</si>
  <si>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</si>
  <si>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</si>
  <si>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</si>
  <si>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</si>
  <si>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</si>
  <si>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</si>
  <si>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</si>
  <si>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</si>
  <si>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</si>
  <si>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</si>
  <si>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</si>
  <si>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</si>
  <si>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</si>
  <si>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</si>
  <si>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</si>
  <si>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</si>
  <si>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</si>
  <si>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</si>
  <si>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</si>
  <si>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</si>
  <si>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</si>
  <si>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</si>
  <si>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</si>
  <si>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</si>
  <si>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</si>
  <si>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</si>
  <si>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</si>
  <si>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</si>
  <si>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</si>
  <si>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</si>
  <si>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</si>
  <si>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</si>
  <si>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</si>
  <si>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</si>
  <si>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</si>
  <si>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</si>
  <si>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</si>
  <si>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</si>
  <si>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</si>
  <si>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</si>
  <si>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</si>
  <si>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</si>
  <si>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</si>
  <si>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</si>
  <si>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</si>
  <si>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</si>
  <si>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</si>
  <si>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</si>
  <si>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</si>
  <si>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</si>
  <si>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</si>
  <si>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</si>
  <si>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</si>
  <si>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</si>
  <si>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</si>
  <si>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</si>
  <si>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</si>
  <si>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</si>
  <si>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</si>
  <si>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</si>
  <si>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</si>
  <si>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</si>
  <si>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</si>
  <si>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</si>
  <si>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</si>
  <si>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</si>
  <si>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</si>
  <si>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</si>
  <si>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</si>
  <si>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</si>
  <si>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</si>
  <si>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</si>
  <si>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</si>
  <si>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</si>
  <si>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</si>
  <si>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</si>
  <si>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</si>
  <si>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</si>
  <si>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</si>
  <si>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</si>
  <si>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</si>
  <si>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</si>
  <si>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</si>
  <si>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</si>
  <si>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</si>
  <si>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</si>
  <si>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</si>
  <si>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</si>
  <si>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</si>
  <si>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</si>
  <si>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</si>
  <si>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</si>
  <si>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</si>
  <si>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</si>
  <si>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</si>
  <si>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</si>
  <si>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</si>
  <si>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</si>
  <si>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</si>
  <si>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</si>
  <si>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</si>
  <si>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</si>
  <si>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</si>
  <si>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</si>
  <si>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</si>
  <si>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</si>
  <si>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</si>
  <si>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</si>
  <si>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</si>
  <si>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</si>
  <si>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</si>
  <si>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</si>
  <si>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</si>
  <si>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</si>
  <si>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</si>
  <si>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</si>
  <si>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</si>
  <si>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</si>
  <si>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</si>
  <si>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</si>
  <si>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</si>
  <si>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</si>
  <si>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</si>
  <si>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</si>
  <si>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</si>
  <si>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</si>
  <si>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</si>
  <si>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</si>
  <si>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</si>
  <si>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</si>
  <si>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</si>
  <si>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</si>
  <si>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</si>
  <si>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</si>
  <si>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</si>
  <si>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</si>
  <si>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</si>
  <si>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</si>
  <si>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</si>
  <si>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</si>
  <si>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</si>
  <si>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</si>
  <si>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</si>
  <si>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</si>
  <si>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</si>
  <si>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</si>
  <si>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</si>
  <si>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</si>
  <si>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</si>
  <si>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</si>
  <si>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</si>
  <si>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</si>
  <si>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</si>
  <si>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</si>
  <si>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</si>
  <si>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</si>
  <si>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</si>
  <si>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</si>
  <si>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</si>
  <si>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</si>
  <si>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</si>
  <si>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</si>
  <si>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</si>
  <si>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</si>
  <si>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</si>
  <si>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</si>
  <si>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</si>
  <si>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</si>
  <si>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</si>
  <si>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</si>
  <si>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</si>
  <si>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</si>
  <si>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</si>
  <si>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</si>
  <si>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</si>
  <si>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</si>
  <si>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</si>
  <si>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</si>
  <si>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</si>
  <si>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</si>
  <si>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</si>
  <si>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</si>
  <si>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</si>
  <si>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</si>
  <si>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</si>
  <si>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</si>
  <si>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</si>
  <si>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</si>
  <si>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</si>
  <si>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</si>
  <si>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</si>
  <si>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</si>
  <si>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</si>
  <si>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</si>
  <si>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</si>
  <si>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</si>
  <si>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</si>
  <si>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</si>
  <si>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</si>
  <si>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</si>
  <si>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</si>
  <si>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</si>
  <si>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</si>
  <si>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</si>
  <si>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</si>
  <si>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</si>
  <si>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</si>
  <si>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</si>
  <si>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</si>
  <si>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</si>
  <si>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</si>
  <si>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</si>
  <si>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</si>
  <si>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</si>
  <si>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</si>
  <si>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</si>
  <si>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</si>
  <si>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</si>
  <si>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</si>
  <si>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</si>
  <si>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</si>
  <si>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</si>
  <si>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</si>
  <si>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</si>
  <si>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</si>
  <si>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</si>
  <si>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</si>
  <si>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</si>
  <si>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</si>
  <si>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</si>
  <si>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</si>
  <si>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</si>
  <si>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</si>
  <si>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</si>
  <si>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</si>
  <si>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</si>
  <si>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</si>
  <si>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</si>
  <si>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</si>
  <si>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</si>
  <si>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</si>
  <si>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</si>
  <si>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</si>
  <si>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</si>
  <si>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</si>
  <si>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</si>
  <si>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</si>
  <si>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</si>
  <si>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</si>
  <si>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</si>
  <si>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</si>
  <si>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</si>
  <si>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</si>
  <si>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</si>
  <si>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</si>
  <si>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</si>
  <si>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</si>
  <si>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</si>
  <si>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</si>
  <si>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</si>
  <si>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</si>
  <si>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</si>
  <si>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</si>
  <si>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</si>
  <si>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</si>
  <si>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</si>
  <si>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</si>
  <si>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</si>
  <si>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</si>
  <si>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</si>
  <si>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</si>
  <si>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</si>
  <si>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</si>
  <si>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</si>
  <si>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</si>
  <si>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</si>
  <si>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</si>
  <si>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</si>
  <si>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</si>
  <si>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</si>
  <si>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</si>
  <si>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</si>
  <si>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</si>
  <si>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</si>
  <si>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</si>
  <si>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</si>
  <si>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</si>
  <si>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</si>
  <si>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</si>
  <si>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</si>
  <si>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</si>
  <si>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</si>
  <si>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</si>
  <si>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</si>
  <si>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</si>
  <si>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</si>
  <si>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</si>
  <si>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</si>
  <si>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</si>
  <si>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</si>
  <si>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</si>
  <si>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</si>
  <si>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</si>
  <si>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</si>
  <si>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</si>
  <si>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</si>
  <si>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</si>
  <si>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</si>
  <si>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</si>
  <si>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</si>
  <si>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</si>
  <si>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</si>
  <si>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</si>
  <si>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</si>
  <si>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</si>
  <si>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</si>
  <si>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</si>
  <si>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</si>
  <si>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</si>
  <si>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</si>
  <si>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</si>
  <si>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</si>
  <si>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</si>
  <si>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</si>
  <si>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</si>
  <si>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</si>
  <si>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</si>
  <si>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</si>
  <si>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</si>
  <si>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</si>
  <si>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</si>
  <si>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</si>
  <si>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</si>
  <si>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</si>
  <si>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</si>
  <si>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</si>
  <si>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</si>
  <si>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</si>
  <si>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</si>
  <si>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</si>
  <si>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</si>
  <si>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</si>
  <si>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</si>
  <si>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</si>
  <si>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</si>
  <si>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</si>
  <si>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</si>
  <si>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</si>
  <si>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</si>
  <si>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</si>
  <si>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</si>
  <si>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</si>
  <si>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</si>
  <si>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</si>
  <si>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</si>
  <si>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</si>
  <si>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</si>
  <si>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</si>
  <si>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</si>
  <si>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</si>
  <si>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</si>
  <si>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</si>
  <si>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</si>
  <si>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</si>
  <si>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</si>
  <si>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</si>
  <si>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</si>
  <si>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</si>
  <si>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</si>
  <si>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</si>
  <si>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</si>
  <si>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</si>
  <si>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</si>
  <si>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</si>
  <si>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</si>
  <si>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</si>
  <si>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</si>
  <si>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</si>
  <si>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</si>
  <si>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</si>
  <si>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</si>
  <si>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</si>
  <si>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</si>
  <si>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</si>
  <si>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</si>
  <si>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</si>
  <si>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</si>
  <si>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</si>
  <si>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</si>
  <si>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</si>
  <si>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</si>
  <si>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</si>
  <si>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</si>
  <si>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</si>
  <si>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</si>
  <si>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</si>
  <si>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</si>
  <si>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</si>
  <si>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</si>
  <si>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</si>
  <si>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</si>
  <si>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</si>
  <si>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</si>
  <si>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</si>
  <si>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</si>
  <si>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</si>
  <si>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</si>
  <si>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</si>
  <si>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</si>
  <si>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</si>
  <si>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</si>
  <si>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</si>
  <si>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</si>
  <si>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</si>
  <si>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</si>
  <si>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</si>
  <si>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</si>
  <si>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</si>
  <si>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</si>
  <si>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</si>
  <si>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</si>
  <si>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</si>
  <si>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</si>
  <si>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</si>
  <si>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</si>
  <si>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</si>
  <si>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</si>
  <si>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</si>
  <si>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</si>
  <si>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</si>
  <si>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</si>
  <si>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</si>
  <si>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</si>
  <si>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</si>
  <si>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</si>
  <si>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</si>
  <si>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</si>
  <si>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</si>
  <si>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</si>
  <si>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</si>
  <si>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</si>
  <si>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</si>
  <si>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</si>
  <si>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</si>
  <si>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</si>
  <si>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</si>
  <si>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</si>
  <si>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</si>
  <si>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</si>
  <si>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</si>
  <si>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</si>
  <si>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</si>
  <si>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</si>
  <si>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</si>
  <si>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</si>
  <si>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</si>
  <si>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</si>
  <si>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</si>
  <si>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</si>
  <si>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</si>
  <si>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</si>
  <si>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</si>
  <si>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</si>
  <si>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</si>
  <si>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</si>
  <si>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</si>
  <si>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</si>
  <si>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</si>
  <si>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</si>
  <si>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</si>
  <si>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</si>
  <si>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</si>
  <si>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</si>
  <si>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</si>
  <si>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</si>
  <si>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</si>
  <si>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</si>
  <si>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</si>
  <si>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</si>
  <si>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</si>
  <si>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</si>
  <si>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</si>
  <si>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</si>
  <si>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</si>
  <si>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</si>
  <si>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</si>
  <si>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</si>
  <si>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</si>
  <si>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</si>
  <si>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</si>
  <si>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</si>
  <si>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</si>
  <si>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</si>
  <si>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</si>
  <si>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</si>
  <si>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</si>
  <si>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</si>
  <si>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</si>
  <si>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</si>
  <si>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</si>
  <si>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</si>
  <si>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</si>
  <si>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</si>
  <si>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</si>
  <si>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</si>
  <si>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</si>
  <si>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</si>
  <si>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</si>
  <si>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</si>
  <si>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</si>
  <si>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</si>
  <si>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</si>
  <si>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</si>
  <si>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</si>
  <si>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</si>
  <si>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</si>
  <si>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</si>
  <si>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</si>
  <si>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</si>
  <si>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</si>
  <si>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</si>
  <si>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</si>
  <si>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</si>
  <si>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</si>
  <si>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</si>
  <si>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</si>
  <si>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</si>
  <si>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</si>
  <si>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</si>
  <si>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</si>
  <si>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</si>
  <si>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</si>
  <si>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</si>
  <si>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</si>
  <si>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</si>
  <si>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</si>
  <si>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</si>
  <si>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</si>
  <si>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</si>
  <si>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</si>
  <si>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</si>
  <si>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</si>
  <si>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</si>
  <si>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</si>
  <si>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</si>
  <si>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</si>
  <si>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</si>
  <si>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</si>
  <si>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</si>
  <si>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</si>
  <si>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</si>
  <si>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</si>
  <si>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</si>
  <si>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</si>
  <si>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</si>
  <si>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</si>
  <si>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</si>
  <si>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</si>
  <si>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</si>
  <si>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</si>
  <si>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</si>
  <si>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</si>
  <si>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</si>
  <si>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</si>
  <si>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</si>
  <si>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</si>
  <si>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</si>
  <si>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</si>
  <si>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</si>
  <si>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</si>
  <si>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</si>
  <si>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</si>
  <si>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</si>
  <si>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</si>
  <si>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</si>
  <si>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</si>
  <si>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</si>
  <si>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</si>
  <si>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</si>
  <si>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</si>
  <si>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</si>
  <si>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</si>
  <si>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</si>
  <si>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</si>
  <si>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</si>
  <si>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</si>
  <si>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</si>
  <si>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</si>
  <si>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</si>
  <si>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</si>
  <si>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</si>
  <si>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</si>
  <si>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</si>
  <si>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</si>
  <si>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</si>
  <si>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</si>
  <si>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</si>
  <si>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</si>
  <si>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</si>
  <si>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</si>
  <si>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</si>
  <si>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</si>
  <si>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</si>
  <si>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</si>
  <si>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</si>
  <si>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</si>
  <si>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</si>
  <si>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</si>
  <si>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</si>
  <si>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</si>
  <si>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</si>
  <si>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</si>
  <si>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</si>
  <si>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</si>
  <si>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</si>
  <si>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</si>
  <si>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</si>
  <si>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</si>
  <si>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</si>
  <si>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</si>
  <si>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</si>
  <si>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</si>
  <si>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</si>
  <si>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</si>
  <si>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</si>
  <si>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</si>
  <si>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</si>
  <si>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</si>
  <si>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</si>
  <si>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</si>
  <si>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</si>
  <si>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</si>
  <si>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</si>
  <si>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</si>
  <si>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</si>
  <si>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</si>
  <si>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</si>
  <si>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</si>
  <si>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</si>
  <si>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</si>
  <si>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</si>
  <si>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</si>
  <si>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</si>
  <si>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</si>
  <si>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</si>
  <si>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</si>
  <si>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</si>
  <si>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</si>
  <si>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</si>
  <si>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</si>
  <si>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</si>
  <si>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</si>
  <si>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</si>
  <si>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</si>
  <si>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</si>
  <si>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</si>
  <si>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</si>
  <si>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</si>
  <si>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</si>
  <si>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</si>
  <si>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</si>
  <si>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</si>
  <si>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</si>
  <si>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</si>
  <si>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</si>
  <si>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</si>
  <si>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</si>
  <si>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</si>
  <si>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</si>
  <si>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</si>
  <si>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</si>
  <si>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</si>
  <si>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</si>
  <si>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</si>
  <si>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</si>
  <si>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</si>
  <si>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</si>
  <si>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</si>
  <si>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</si>
  <si>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</si>
  <si>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</si>
  <si>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</si>
  <si>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</si>
  <si>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</si>
  <si>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</si>
  <si>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</si>
  <si>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</si>
  <si>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</si>
  <si>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</si>
  <si>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</si>
  <si>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</si>
  <si>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</si>
  <si>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</si>
  <si>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</si>
  <si>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</si>
  <si>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</si>
  <si>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</si>
  <si>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</si>
  <si>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</si>
  <si>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</si>
  <si>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</si>
  <si>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</si>
  <si>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</si>
  <si>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</si>
  <si>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</si>
  <si>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</si>
  <si>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</si>
  <si>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</si>
  <si>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</si>
  <si>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</si>
  <si>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</si>
  <si>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</si>
  <si>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</si>
  <si>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</si>
  <si>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</si>
  <si>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</si>
  <si>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</si>
  <si>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</si>
  <si>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</si>
  <si>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</si>
  <si>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</si>
  <si>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</si>
  <si>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</si>
  <si>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</si>
  <si>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</si>
  <si>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</si>
  <si>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</si>
  <si>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</si>
  <si>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</si>
  <si>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</si>
  <si>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</si>
  <si>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</si>
  <si>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</si>
  <si>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</si>
  <si>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</si>
  <si>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</si>
  <si>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</si>
  <si>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</si>
  <si>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</si>
  <si>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</si>
  <si>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</si>
  <si>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</si>
  <si>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</si>
  <si>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</si>
  <si>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</si>
  <si>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</si>
  <si>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</si>
  <si>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</si>
  <si>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</si>
  <si>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</si>
  <si>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</si>
  <si>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</si>
  <si>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</si>
  <si>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</si>
  <si>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</si>
  <si>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</si>
  <si>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</si>
  <si>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</si>
  <si>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</si>
  <si>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</si>
  <si>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</si>
  <si>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</si>
  <si>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</si>
  <si>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</si>
  <si>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</si>
  <si>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</si>
  <si>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</si>
  <si>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</si>
  <si>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</si>
  <si>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</si>
  <si>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</si>
  <si>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</si>
  <si>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</si>
  <si>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</si>
  <si>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</si>
  <si>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</si>
  <si>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</si>
  <si>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</si>
  <si>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</si>
  <si>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</si>
  <si>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</si>
  <si>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</si>
  <si>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</si>
  <si>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</si>
  <si>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</si>
  <si>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</si>
  <si>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</si>
  <si>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</si>
  <si>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</si>
  <si>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</si>
  <si>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</si>
  <si>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</si>
  <si>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</si>
  <si>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</si>
  <si>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</si>
  <si>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</si>
  <si>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</si>
  <si>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</si>
  <si>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</si>
  <si>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</si>
  <si>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</si>
  <si>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</si>
  <si>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</si>
  <si>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</si>
  <si>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</si>
  <si>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</si>
  <si>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</si>
  <si>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</si>
  <si>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</si>
  <si>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</si>
  <si>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</si>
  <si>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</si>
  <si>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</si>
  <si>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</si>
  <si>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</si>
  <si>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</si>
  <si>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</si>
  <si>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</si>
  <si>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</si>
  <si>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</si>
  <si>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</si>
  <si>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</si>
  <si>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</si>
  <si>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</si>
  <si>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</si>
  <si>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</si>
  <si>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</si>
  <si>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</si>
  <si>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</si>
  <si>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</si>
  <si>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</si>
  <si>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</si>
  <si>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</si>
  <si>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</si>
  <si>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</si>
  <si>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</si>
  <si>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</si>
  <si>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</si>
  <si>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</si>
  <si>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</si>
  <si>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</si>
  <si>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</si>
  <si>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</si>
  <si>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</si>
  <si>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</si>
  <si>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</si>
  <si>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</si>
  <si>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</si>
  <si>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</si>
  <si>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</si>
  <si>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</si>
  <si>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</si>
  <si>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</si>
  <si>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</si>
  <si>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</si>
  <si>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</si>
  <si>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</si>
  <si>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</si>
  <si>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</si>
  <si>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</si>
  <si>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</si>
  <si>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</si>
  <si>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</si>
  <si>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</si>
  <si>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</si>
  <si>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</si>
  <si>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</si>
  <si>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</si>
  <si>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</si>
  <si>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</si>
  <si>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</si>
  <si>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</si>
  <si>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</si>
  <si>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</si>
  <si>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</si>
  <si>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</si>
  <si>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</si>
  <si>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</si>
  <si>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</si>
  <si>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</si>
  <si>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</si>
  <si>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</si>
  <si>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</si>
  <si>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</si>
  <si>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20/07/2022</t>
  </si>
  <si>
    <t>Cut-off Date: 30/06/2022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</si>
</sst>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44742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20787.65647786</v>
      </c>
      <c r="F38" s="43"/>
      <c r="H38" s="24"/>
      <c r="L38" s="24"/>
      <c r="M38" s="24"/>
    </row>
    <row r="39">
      <c r="A39" s="26" t="s">
        <v>66</v>
      </c>
      <c r="B39" s="43" t="s">
        <v>67</v>
      </c>
      <c r="C39" s="263">
        <v>16583.55786936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0.2535100514388138</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19264.52688161</v>
      </c>
      <c r="E53" s="51"/>
      <c r="F53" s="159">
        <f>IF($C$58=0,"",IF(C53="[for completion]","",C53/$C$58))</f>
        <v>0.9267291338072563</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1523.12959625</v>
      </c>
      <c r="E56" s="51"/>
      <c r="F56" s="167">
        <f>IF($C$58=0,"",IF(C56="[for completion]","",C56/$C$58))</f>
        <v>0.07327086619274362</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20787.65647786</v>
      </c>
      <c r="D58" s="51"/>
      <c r="E58" s="51"/>
      <c r="F58" s="160">
        <f>SUM(F53:F57)</f>
        <v>0.9999999999999999</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14.41419736</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13.43209</v>
      </c>
      <c r="D70" s="152" t="s">
        <v>1187</v>
      </c>
      <c r="E70" s="22"/>
      <c r="F70" s="159">
        <f>IF($C$77=0,"",IF(C70="[for completion]","",C70/$C$77))</f>
        <v>0.0006972447382208687</v>
      </c>
      <c r="G70" s="159" t="str">
        <f>IF($D$66="ND2","ND2",IF(OR(D70="ND2",D70=""),"",D70/$D$77))</f>
        <v>ND2</v>
      </c>
      <c r="H70" s="24"/>
      <c r="L70" s="24"/>
      <c r="M70" s="24"/>
      <c r="N70" s="56"/>
    </row>
    <row r="71">
      <c r="A71" s="26" t="s">
        <v>114</v>
      </c>
      <c r="B71" s="142" t="s">
        <v>1502</v>
      </c>
      <c r="C71" s="152">
        <v>40.148807</v>
      </c>
      <c r="D71" s="152" t="s">
        <v>1187</v>
      </c>
      <c r="E71" s="22"/>
      <c r="F71" s="159">
        <f>IF($C$77=0,"",IF(C71="[for completion]","",C71/$C$77))</f>
        <v>0.0020840795755980774</v>
      </c>
      <c r="G71" s="159" t="str">
        <f>IF($D$66="ND2","ND2",IF(OR(D71="ND2",D71=""),"",D71/$D$77))</f>
        <v>ND2</v>
      </c>
      <c r="H71" s="24"/>
      <c r="L71" s="24"/>
      <c r="M71" s="24"/>
      <c r="N71" s="56"/>
    </row>
    <row r="72">
      <c r="A72" s="26" t="s">
        <v>115</v>
      </c>
      <c r="B72" s="141" t="s">
        <v>1503</v>
      </c>
      <c r="C72" s="152">
        <v>53.987576</v>
      </c>
      <c r="D72" s="152" t="s">
        <v>1187</v>
      </c>
      <c r="E72" s="22"/>
      <c r="F72" s="159">
        <f>IF($C$77=0,"",IF(C72="[for completion]","",C72/$C$77))</f>
        <v>0.002802434564933622</v>
      </c>
      <c r="G72" s="159" t="str">
        <f>IF($D$66="ND2","ND2",IF(OR(D72="ND2",D72=""),"",D72/$D$77))</f>
        <v>ND2</v>
      </c>
      <c r="H72" s="24"/>
      <c r="L72" s="24"/>
      <c r="M72" s="24"/>
      <c r="N72" s="56"/>
    </row>
    <row r="73">
      <c r="A73" s="26" t="s">
        <v>116</v>
      </c>
      <c r="B73" s="141" t="s">
        <v>1504</v>
      </c>
      <c r="C73" s="152">
        <v>74.438535</v>
      </c>
      <c r="D73" s="152" t="s">
        <v>1187</v>
      </c>
      <c r="E73" s="22"/>
      <c r="F73" s="159">
        <f>IF($C$77=0,"",IF(C73="[for completion]","",C73/$C$77))</f>
        <v>0.003864020926722496</v>
      </c>
      <c r="G73" s="159" t="str">
        <f>IF($D$66="ND2","ND2",IF(OR(D73="ND2",D73=""),"",D73/$D$77))</f>
        <v>ND2</v>
      </c>
      <c r="H73" s="24"/>
      <c r="L73" s="24"/>
      <c r="M73" s="24"/>
      <c r="N73" s="56"/>
    </row>
    <row r="74">
      <c r="A74" s="26" t="s">
        <v>117</v>
      </c>
      <c r="B74" s="141" t="s">
        <v>1505</v>
      </c>
      <c r="C74" s="152">
        <v>148.936888</v>
      </c>
      <c r="D74" s="152" t="s">
        <v>1187</v>
      </c>
      <c r="E74" s="22"/>
      <c r="F74" s="159">
        <f>IF($C$77=0,"",IF(C74="[for completion]","",C74/$C$77))</f>
        <v>0.007731146938785465</v>
      </c>
      <c r="G74" s="159" t="str">
        <f>IF($D$66="ND2","ND2",IF(OR(D74="ND2",D74=""),"",D74/$D$77))</f>
        <v>ND2</v>
      </c>
      <c r="H74" s="24"/>
      <c r="L74" s="24"/>
      <c r="M74" s="24"/>
      <c r="N74" s="56"/>
    </row>
    <row r="75">
      <c r="A75" s="26" t="s">
        <v>118</v>
      </c>
      <c r="B75" s="141" t="s">
        <v>1506</v>
      </c>
      <c r="C75" s="152">
        <v>1689.095522</v>
      </c>
      <c r="D75" s="152" t="s">
        <v>1187</v>
      </c>
      <c r="E75" s="22"/>
      <c r="F75" s="159">
        <f>IF($C$77=0,"",IF(C75="[for completion]","",C75/$C$77))</f>
        <v>0.08767905553543281</v>
      </c>
      <c r="G75" s="159" t="str">
        <f>IF($D$66="ND2","ND2",IF(OR(D75="ND2",D75=""),"",D75/$D$77))</f>
        <v>ND2</v>
      </c>
      <c r="H75" s="24"/>
      <c r="L75" s="24"/>
      <c r="M75" s="24"/>
      <c r="N75" s="56"/>
    </row>
    <row r="76">
      <c r="A76" s="26" t="s">
        <v>119</v>
      </c>
      <c r="B76" s="141" t="s">
        <v>1507</v>
      </c>
      <c r="C76" s="152">
        <v>17244.48746</v>
      </c>
      <c r="D76" s="152" t="s">
        <v>1187</v>
      </c>
      <c r="E76" s="22"/>
      <c r="F76" s="159">
        <f>IF($C$77=0,"",IF(C76="[for completion]","",C76/$C$77))</f>
        <v>0.8951420177203067</v>
      </c>
      <c r="G76" s="159" t="str">
        <f>IF($D$66="ND2","ND2",IF(OR(D76="ND2",D76=""),"",D76/$D$77))</f>
        <v>ND2</v>
      </c>
      <c r="H76" s="24"/>
      <c r="L76" s="24"/>
      <c r="M76" s="24"/>
      <c r="N76" s="56"/>
    </row>
    <row r="77">
      <c r="A77" s="26" t="s">
        <v>120</v>
      </c>
      <c r="B77" s="60" t="s">
        <v>99</v>
      </c>
      <c r="C77" s="154">
        <f>SUM(C70:C76)</f>
        <v>19264.526878</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3.49097</v>
      </c>
      <c r="D79" s="154" t="s">
        <v>1187</v>
      </c>
      <c r="E79" s="43"/>
      <c r="F79" s="159">
        <f>IF($C$77=0,"",IF(C79="","",C79/$C$77))</f>
        <v>0.0001812123402826296</v>
      </c>
      <c r="G79" s="159" t="str">
        <f>IF($D$66="ND2","ND2",IF(OR(D79="ND2",D79=""),"",D79/$D$77))</f>
        <v>ND2</v>
      </c>
      <c r="H79" s="24"/>
      <c r="L79" s="24"/>
      <c r="M79" s="24"/>
      <c r="N79" s="56"/>
    </row>
    <row r="80" outlineLevel="1">
      <c r="A80" s="26" t="s">
        <v>125</v>
      </c>
      <c r="B80" s="61" t="s">
        <v>126</v>
      </c>
      <c r="C80" s="154">
        <v>9.94112</v>
      </c>
      <c r="D80" s="154" t="s">
        <v>1187</v>
      </c>
      <c r="E80" s="43"/>
      <c r="F80" s="159">
        <f>IF($C$77=0,"",IF(C80="","",C80/$C$77))</f>
        <v>0.0005160323979382391</v>
      </c>
      <c r="G80" s="159" t="str">
        <f>IF($D$66="ND2","ND2",IF(OR(D80="ND2",D80=""),"",D80/$D$77))</f>
        <v>ND2</v>
      </c>
      <c r="H80" s="24"/>
      <c r="L80" s="24"/>
      <c r="M80" s="24"/>
      <c r="N80" s="56"/>
    </row>
    <row r="81" outlineLevel="1">
      <c r="A81" s="26" t="s">
        <v>127</v>
      </c>
      <c r="B81" s="61" t="s">
        <v>128</v>
      </c>
      <c r="C81" s="154">
        <v>15.450725</v>
      </c>
      <c r="D81" s="154" t="s">
        <v>1187</v>
      </c>
      <c r="E81" s="43"/>
      <c r="F81" s="159">
        <f>IF($C$77=0,"",IF(C81="","",C81/$C$77))</f>
        <v>0.0008020298187361484</v>
      </c>
      <c r="G81" s="159" t="str">
        <f>IF($D$66="ND2","ND2",IF(OR(D81="ND2",D81=""),"",D81/$D$77))</f>
        <v>ND2</v>
      </c>
      <c r="H81" s="24"/>
      <c r="L81" s="24"/>
      <c r="M81" s="24"/>
      <c r="N81" s="56"/>
    </row>
    <row r="82" outlineLevel="1">
      <c r="A82" s="26" t="s">
        <v>129</v>
      </c>
      <c r="B82" s="61" t="s">
        <v>130</v>
      </c>
      <c r="C82" s="154">
        <v>24.698082</v>
      </c>
      <c r="D82" s="154" t="s">
        <v>1187</v>
      </c>
      <c r="E82" s="43"/>
      <c r="F82" s="159">
        <f>IF($C$77=0,"",IF(C82="","",C82/$C$77))</f>
        <v>0.0012820497568619292</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5.5652</v>
      </c>
      <c r="D89" s="156">
        <v>6.2135</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2922.2858</v>
      </c>
      <c r="D93" s="152" t="s">
        <v>1187</v>
      </c>
      <c r="E93" s="22"/>
      <c r="F93" s="159">
        <f>IF($C$100=0,"",IF(C93="[for completion]","",IF(C93="","",C93/$C$100)))</f>
        <v>0.17621585612004026</v>
      </c>
      <c r="G93" s="159" t="str">
        <f>IF($D$100=0,"",IF(D93="[Mark as ND1 if not relevant]","",IF(D93="","",D93/$D$100)))</f>
        <v/>
      </c>
      <c r="H93" s="24"/>
      <c r="L93" s="24"/>
      <c r="M93" s="24"/>
      <c r="N93" s="56"/>
    </row>
    <row r="94">
      <c r="A94" s="26" t="s">
        <v>142</v>
      </c>
      <c r="B94" s="142" t="s">
        <v>1502</v>
      </c>
      <c r="C94" s="152">
        <v>1832.5</v>
      </c>
      <c r="D94" s="152" t="s">
        <v>1187</v>
      </c>
      <c r="E94" s="22"/>
      <c r="F94" s="159">
        <f>IF($C$100=0,"",IF(C94="[for completion]","",IF(C94="","",C94/$C$100)))</f>
        <v>0.11050101818924547</v>
      </c>
      <c r="G94" s="159" t="str">
        <f>IF($D$100=0,"",IF(D94="[Mark as ND1 if not relevant]","",IF(D94="","",D94/$D$100)))</f>
        <v/>
      </c>
      <c r="H94" s="24"/>
      <c r="L94" s="24"/>
      <c r="M94" s="24"/>
      <c r="N94" s="56"/>
    </row>
    <row r="95">
      <c r="A95" s="26" t="s">
        <v>143</v>
      </c>
      <c r="B95" s="142" t="s">
        <v>1503</v>
      </c>
      <c r="C95" s="152">
        <v>737.5</v>
      </c>
      <c r="D95" s="152" t="s">
        <v>1187</v>
      </c>
      <c r="E95" s="22"/>
      <c r="F95" s="159">
        <f>IF($C$100=0,"",IF(C95="[for completion]","",IF(C95="","",C95/$C$100)))</f>
        <v>0.044471760389941904</v>
      </c>
      <c r="G95" s="159" t="str">
        <f>IF($D$100=0,"",IF(D95="[Mark as ND1 if not relevant]","",IF(D95="","",D95/$D$100)))</f>
        <v/>
      </c>
      <c r="H95" s="24"/>
      <c r="L95" s="24"/>
      <c r="M95" s="24"/>
      <c r="N95" s="56"/>
    </row>
    <row r="96">
      <c r="A96" s="26" t="s">
        <v>144</v>
      </c>
      <c r="B96" s="142" t="s">
        <v>1504</v>
      </c>
      <c r="C96" s="152">
        <v>385</v>
      </c>
      <c r="D96" s="152" t="s">
        <v>1187</v>
      </c>
      <c r="E96" s="22"/>
      <c r="F96" s="159">
        <f>IF($C$100=0,"",IF(C96="[for completion]","",IF(C96="","",C96/$C$100)))</f>
        <v>0.023215766440851028</v>
      </c>
      <c r="G96" s="159" t="str">
        <f>IF($D$100=0,"",IF(D96="[Mark as ND1 if not relevant]","",IF(D96="","",D96/$D$100)))</f>
        <v/>
      </c>
      <c r="H96" s="24"/>
      <c r="L96" s="24"/>
      <c r="M96" s="24"/>
      <c r="N96" s="56"/>
    </row>
    <row r="97">
      <c r="A97" s="26" t="s">
        <v>145</v>
      </c>
      <c r="B97" s="142" t="s">
        <v>1505</v>
      </c>
      <c r="C97" s="152">
        <v>2052.4463</v>
      </c>
      <c r="D97" s="152" t="s">
        <v>1187</v>
      </c>
      <c r="E97" s="22"/>
      <c r="F97" s="159">
        <f>IF($C$100=0,"",IF(C97="[for completion]","",IF(C97="","",C97/$C$100)))</f>
        <v>0.12376393229399704</v>
      </c>
      <c r="G97" s="159" t="str">
        <f>IF($D$100=0,"",IF(D97="[Mark as ND1 if not relevant]","",IF(D97="","",D97/$D$100)))</f>
        <v/>
      </c>
      <c r="H97" s="24"/>
      <c r="L97" s="24"/>
      <c r="M97" s="24"/>
    </row>
    <row r="98">
      <c r="A98" s="26" t="s">
        <v>146</v>
      </c>
      <c r="B98" s="142" t="s">
        <v>1506</v>
      </c>
      <c r="C98" s="152">
        <v>7059.0695</v>
      </c>
      <c r="D98" s="152" t="s">
        <v>1187</v>
      </c>
      <c r="E98" s="22"/>
      <c r="F98" s="159">
        <f>IF($C$100=0,"",IF(C98="[for completion]","",IF(C98="","",C98/$C$100)))</f>
        <v>0.4256667761084027</v>
      </c>
      <c r="G98" s="159" t="str">
        <f>IF($D$100=0,"",IF(D98="[Mark as ND1 if not relevant]","",IF(D98="","",D98/$D$100)))</f>
        <v/>
      </c>
      <c r="H98" s="24"/>
      <c r="L98" s="24"/>
      <c r="M98" s="24"/>
    </row>
    <row r="99">
      <c r="A99" s="26" t="s">
        <v>147</v>
      </c>
      <c r="B99" s="142" t="s">
        <v>1507</v>
      </c>
      <c r="C99" s="152">
        <v>1594.756</v>
      </c>
      <c r="D99" s="152" t="s">
        <v>1187</v>
      </c>
      <c r="E99" s="22"/>
      <c r="F99" s="159">
        <f>IF($C$100=0,"",IF(C99="[for completion]","",IF(C99="","",C99/$C$100)))</f>
        <v>0.09616489045752162</v>
      </c>
      <c r="G99" s="159" t="str">
        <f>IF($D$100=0,"",IF(D99="[Mark as ND1 if not relevant]","",IF(D99="","",D99/$D$100)))</f>
        <v/>
      </c>
      <c r="H99" s="24"/>
      <c r="L99" s="24"/>
      <c r="M99" s="24"/>
    </row>
    <row r="100">
      <c r="A100" s="26" t="s">
        <v>148</v>
      </c>
      <c r="B100" s="60" t="s">
        <v>99</v>
      </c>
      <c r="C100" s="154">
        <f>SUM(C93:C99)</f>
        <v>16583.5576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347</v>
      </c>
      <c r="D102" s="154" t="s">
        <v>1187</v>
      </c>
      <c r="E102" s="43"/>
      <c r="F102" s="159">
        <f>IF($C$100=0,"",IF(C102="","",IF(C102="","",C102/$C$100)))</f>
        <v>0.020924340142793003</v>
      </c>
      <c r="G102" s="159" t="str">
        <f>IF($D$100=0,"",IF(D102="","",IF(D102="","",D102/$D$100)))</f>
        <v/>
      </c>
      <c r="H102" s="24"/>
      <c r="L102" s="24"/>
      <c r="M102" s="24"/>
    </row>
    <row r="103" outlineLevel="1">
      <c r="A103" s="26" t="s">
        <v>151</v>
      </c>
      <c r="B103" s="61" t="s">
        <v>126</v>
      </c>
      <c r="C103" s="154">
        <v>2575.2858</v>
      </c>
      <c r="D103" s="154" t="s">
        <v>1187</v>
      </c>
      <c r="E103" s="43"/>
      <c r="F103" s="159">
        <f>IF($C$100=0,"",IF(C103="","",IF(C103="","",C103/$C$100)))</f>
        <v>0.15529151597724725</v>
      </c>
      <c r="G103" s="159" t="str">
        <f>IF($D$100=0,"",IF(D103="","",IF(D103="","",D103/$D$100)))</f>
        <v/>
      </c>
      <c r="H103" s="24"/>
      <c r="L103" s="24"/>
      <c r="M103" s="24"/>
    </row>
    <row r="104" outlineLevel="1">
      <c r="A104" s="26" t="s">
        <v>152</v>
      </c>
      <c r="B104" s="61" t="s">
        <v>128</v>
      </c>
      <c r="C104" s="154">
        <v>105</v>
      </c>
      <c r="D104" s="154" t="s">
        <v>1187</v>
      </c>
      <c r="E104" s="43"/>
      <c r="F104" s="159">
        <f>IF($C$100=0,"",IF(C104="","",IF(C104="","",C104/$C$100)))</f>
        <v>0.0063315726656866436</v>
      </c>
      <c r="G104" s="159" t="str">
        <f>IF($D$100=0,"",IF(D104="","",IF(D104="","",D104/$D$100)))</f>
        <v/>
      </c>
      <c r="H104" s="24"/>
      <c r="L104" s="24"/>
      <c r="M104" s="24"/>
    </row>
    <row r="105" outlineLevel="1">
      <c r="A105" s="26" t="s">
        <v>153</v>
      </c>
      <c r="B105" s="61" t="s">
        <v>130</v>
      </c>
      <c r="C105" s="154">
        <v>1727.5</v>
      </c>
      <c r="D105" s="154" t="s">
        <v>1187</v>
      </c>
      <c r="E105" s="43"/>
      <c r="F105" s="159">
        <f>IF($C$100=0,"",IF(C105="","",IF(C105="","",C105/$C$100)))</f>
        <v>0.10416944552355883</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20787.656499999997</v>
      </c>
      <c r="D112" s="152">
        <v>20787.656499999997</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20787.656499999997</v>
      </c>
      <c r="D129" s="152">
        <f>SUM(D112:D128)</f>
        <v>20787.656499999997</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15081.2</v>
      </c>
      <c r="D138" s="152">
        <v>16583.55786936</v>
      </c>
      <c r="E138" s="52"/>
      <c r="F138" s="159">
        <f>IF($C$155=0,"",IF(C138="[for completion]","",IF(C138="","",C138/$C$155)))</f>
        <v>0.9094067822360499</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0.02009917862775628</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0.07049403913619388</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16583.55786936</v>
      </c>
      <c r="D155" s="152">
        <f>SUM(D138:D154)</f>
        <v>16583.55786936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15083.557869360002</v>
      </c>
      <c r="D164" s="152">
        <v>15083.557869360002</v>
      </c>
      <c r="E164" s="64"/>
      <c r="F164" s="159">
        <f>IF($C$167=0,"",IF(C164="[for completion]","",IF(C164="","",C164/$C$167)))</f>
        <v>0.9095489633879217</v>
      </c>
      <c r="G164" s="159">
        <f>IF($D$167=0,"",IF(D164="[for completion]","",IF(D164="","",D164/$D$167)))</f>
        <v>0.9095489633879217</v>
      </c>
      <c r="H164" s="24"/>
      <c r="L164" s="24"/>
      <c r="M164" s="24"/>
      <c r="N164" s="56"/>
    </row>
    <row r="165">
      <c r="A165" s="26" t="s">
        <v>223</v>
      </c>
      <c r="B165" s="24" t="s">
        <v>224</v>
      </c>
      <c r="C165" s="152">
        <v>1500</v>
      </c>
      <c r="D165" s="152">
        <v>1500</v>
      </c>
      <c r="E165" s="64"/>
      <c r="F165" s="159">
        <f>IF($C$167=0,"",IF(C165="[for completion]","",IF(C165="","",C165/$C$167)))</f>
        <v>0.09045103661207825</v>
      </c>
      <c r="G165" s="159">
        <f>IF($D$167=0,"",IF(D165="[for completion]","",IF(D165="","",D165/$D$167)))</f>
        <v>0.09045103661207825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16583.557869360004</v>
      </c>
      <c r="D167" s="162">
        <f>SUM(D164:D166)</f>
        <v>16583.557869360004</v>
      </c>
      <c r="E167" s="64"/>
      <c r="F167" s="161">
        <f>SUM(F164:F166)</f>
        <v>0.9999999999999999</v>
      </c>
      <c r="G167" s="161">
        <f>SUM(G164:G166)</f>
        <v>0.9999999999999999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1523.1295962499998</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1523.1295962499998</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1523.1295962499998</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1523.1295962499998</v>
      </c>
      <c r="E207" s="54"/>
      <c r="F207" s="159">
        <f>SUM(F193:F196)</f>
        <v>1</v>
      </c>
      <c r="G207" s="54"/>
      <c r="H207" s="24"/>
      <c r="L207" s="24"/>
      <c r="M207" s="24"/>
      <c r="N207" s="56"/>
    </row>
    <row r="208">
      <c r="A208" s="26" t="s">
        <v>290</v>
      </c>
      <c r="B208" s="60" t="s">
        <v>99</v>
      </c>
      <c r="C208" s="154">
        <f>SUM(C193:C206)</f>
        <v>1523.1295962499998</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19264.52688161</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19264.52688161</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101576</v>
      </c>
      <c r="D28" s="273" t="str">
        <f>IF(C28="","","ND2")</f>
        <v>ND2</v>
      </c>
      <c r="F28" s="273">
        <f>IF(C28=0,"",IF(C28="","",C28))</f>
        <v>101576</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0.000518</v>
      </c>
      <c r="D36" s="144" t="str">
        <f>IF(C36="","","ND2")</f>
        <v>ND2</v>
      </c>
      <c r="E36" s="170"/>
      <c r="F36" s="144">
        <f>IF(C36=0,"",C36)</f>
        <v>0.000518</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0.02204887</v>
      </c>
      <c r="D99" s="144" t="str">
        <f>IF(C99="","","ND2")</f>
        <v>ND2</v>
      </c>
      <c r="E99" s="144"/>
      <c r="F99" s="144">
        <f>IF(C99="","",C99)</f>
        <v>0.02204887</v>
      </c>
      <c r="G99" s="110"/>
    </row>
    <row r="100">
      <c r="A100" s="110" t="s">
        <v>552</v>
      </c>
      <c r="B100" s="131" t="s">
        <v>2637</v>
      </c>
      <c r="C100" s="144">
        <v>0.02657096</v>
      </c>
      <c r="D100" s="144" t="str">
        <f>IF(C100="","","ND2")</f>
        <v>ND2</v>
      </c>
      <c r="E100" s="144"/>
      <c r="F100" s="144">
        <f>IF(C100="","",C100)</f>
        <v>0.02657096</v>
      </c>
      <c r="G100" s="110"/>
    </row>
    <row r="101">
      <c r="A101" s="110" t="s">
        <v>553</v>
      </c>
      <c r="B101" s="131" t="s">
        <v>2638</v>
      </c>
      <c r="C101" s="144">
        <v>0.0243943</v>
      </c>
      <c r="D101" s="144" t="str">
        <f>IF(C101="","","ND2")</f>
        <v>ND2</v>
      </c>
      <c r="E101" s="144"/>
      <c r="F101" s="144">
        <f>IF(C101="","",C101)</f>
        <v>0.0243943</v>
      </c>
      <c r="G101" s="110"/>
    </row>
    <row r="102">
      <c r="A102" s="110" t="s">
        <v>554</v>
      </c>
      <c r="B102" s="131" t="s">
        <v>2639</v>
      </c>
      <c r="C102" s="144">
        <v>0.05933029</v>
      </c>
      <c r="D102" s="144" t="str">
        <f>IF(C102="","","ND2")</f>
        <v>ND2</v>
      </c>
      <c r="E102" s="144"/>
      <c r="F102" s="144">
        <f>IF(C102="","",C102)</f>
        <v>0.05933029</v>
      </c>
      <c r="G102" s="110"/>
    </row>
    <row r="103">
      <c r="A103" s="110" t="s">
        <v>555</v>
      </c>
      <c r="B103" s="131" t="s">
        <v>2640</v>
      </c>
      <c r="C103" s="144">
        <v>0.11731951</v>
      </c>
      <c r="D103" s="144" t="str">
        <f>IF(C103="","","ND2")</f>
        <v>ND2</v>
      </c>
      <c r="E103" s="144"/>
      <c r="F103" s="144">
        <f>IF(C103="","",C103)</f>
        <v>0.11731951</v>
      </c>
      <c r="G103" s="110"/>
    </row>
    <row r="104">
      <c r="A104" s="110" t="s">
        <v>556</v>
      </c>
      <c r="B104" s="131" t="s">
        <v>2641</v>
      </c>
      <c r="C104" s="144">
        <v>0.20066963</v>
      </c>
      <c r="D104" s="144" t="str">
        <f>IF(C104="","","ND2")</f>
        <v>ND2</v>
      </c>
      <c r="E104" s="144"/>
      <c r="F104" s="144">
        <f>IF(C104="","",C104)</f>
        <v>0.20066963</v>
      </c>
      <c r="G104" s="110"/>
    </row>
    <row r="105">
      <c r="A105" s="110" t="s">
        <v>557</v>
      </c>
      <c r="B105" s="131" t="s">
        <v>2642</v>
      </c>
      <c r="C105" s="144">
        <v>0.23073792</v>
      </c>
      <c r="D105" s="144" t="str">
        <f>IF(C105="","","ND2")</f>
        <v>ND2</v>
      </c>
      <c r="E105" s="144"/>
      <c r="F105" s="144">
        <f>IF(C105="","",C105)</f>
        <v>0.23073792</v>
      </c>
      <c r="G105" s="110"/>
    </row>
    <row r="106">
      <c r="A106" s="110" t="s">
        <v>558</v>
      </c>
      <c r="B106" s="131" t="s">
        <v>2643</v>
      </c>
      <c r="C106" s="144">
        <v>0.01347684</v>
      </c>
      <c r="D106" s="144" t="str">
        <f>IF(C106="","","ND2")</f>
        <v>ND2</v>
      </c>
      <c r="E106" s="144"/>
      <c r="F106" s="144">
        <f>IF(C106="","",C106)</f>
        <v>0.01347684</v>
      </c>
      <c r="G106" s="110"/>
    </row>
    <row r="107">
      <c r="A107" s="110" t="s">
        <v>559</v>
      </c>
      <c r="B107" s="131" t="s">
        <v>2644</v>
      </c>
      <c r="C107" s="144">
        <v>0.12630497</v>
      </c>
      <c r="D107" s="144" t="str">
        <f>IF(C107="","","ND2")</f>
        <v>ND2</v>
      </c>
      <c r="E107" s="144"/>
      <c r="F107" s="144">
        <f>IF(C107="","",C107)</f>
        <v>0.12630497</v>
      </c>
      <c r="G107" s="110"/>
    </row>
    <row r="108">
      <c r="A108" s="110" t="s">
        <v>560</v>
      </c>
      <c r="B108" s="131" t="s">
        <v>2645</v>
      </c>
      <c r="C108" s="144">
        <v>0.09746609</v>
      </c>
      <c r="D108" s="144" t="str">
        <f>IF(C108="","","ND2")</f>
        <v>ND2</v>
      </c>
      <c r="E108" s="144"/>
      <c r="F108" s="144">
        <f>IF(C108="","",C108)</f>
        <v>0.09746609</v>
      </c>
      <c r="G108" s="110"/>
    </row>
    <row r="109">
      <c r="A109" s="110" t="s">
        <v>561</v>
      </c>
      <c r="B109" s="131" t="s">
        <v>2646</v>
      </c>
      <c r="C109" s="144">
        <v>0.0269141</v>
      </c>
      <c r="D109" s="144" t="str">
        <f>IF(C109="","","ND2")</f>
        <v>ND2</v>
      </c>
      <c r="E109" s="144"/>
      <c r="F109" s="144">
        <f>IF(C109="","",C109)</f>
        <v>0.0269141</v>
      </c>
      <c r="G109" s="110"/>
    </row>
    <row r="110">
      <c r="A110" s="110" t="s">
        <v>562</v>
      </c>
      <c r="B110" s="131" t="s">
        <v>2647</v>
      </c>
      <c r="C110" s="144">
        <v>0.05476652</v>
      </c>
      <c r="D110" s="144" t="str">
        <f>IF(C110="","","ND2")</f>
        <v>ND2</v>
      </c>
      <c r="E110" s="144"/>
      <c r="F110" s="144">
        <f>IF(C110="","",C110)</f>
        <v>0.05476652</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0.92064771</v>
      </c>
      <c r="D150" s="144" t="str">
        <f>IF(C150="","","ND2")</f>
        <v>ND2</v>
      </c>
      <c r="E150" s="145"/>
      <c r="F150" s="144">
        <f>IF(C150="","",C150)</f>
        <v>0.92064771</v>
      </c>
    </row>
    <row r="151">
      <c r="A151" s="110" t="s">
        <v>585</v>
      </c>
      <c r="B151" s="110" t="s">
        <v>2650</v>
      </c>
      <c r="C151" s="144">
        <v>0.07935229</v>
      </c>
      <c r="D151" s="144" t="str">
        <f>IF(C151="","","ND2")</f>
        <v>ND2</v>
      </c>
      <c r="E151" s="145"/>
      <c r="F151" s="144">
        <f>IF(C151="","",C151)</f>
        <v>0.07935229</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0.59257404</v>
      </c>
      <c r="D160" s="144" t="str">
        <f>IF(C160="","","ND2")</f>
        <v>ND2</v>
      </c>
      <c r="E160" s="145"/>
      <c r="F160" s="144">
        <f>IF(C160="","",C160)</f>
        <v>0.59257404</v>
      </c>
    </row>
    <row r="161">
      <c r="A161" s="110" t="s">
        <v>597</v>
      </c>
      <c r="B161" s="110" t="s">
        <v>598</v>
      </c>
      <c r="C161" s="144">
        <v>0.25727385</v>
      </c>
      <c r="D161" s="144" t="str">
        <f>IF(C161="","","ND2")</f>
        <v>ND2</v>
      </c>
      <c r="E161" s="145"/>
      <c r="F161" s="144">
        <f>IF(C161="","",C161)</f>
        <v>0.25727385</v>
      </c>
    </row>
    <row r="162">
      <c r="A162" s="110" t="s">
        <v>599</v>
      </c>
      <c r="B162" s="110" t="s">
        <v>97</v>
      </c>
      <c r="C162" s="144">
        <v>0.1501521</v>
      </c>
      <c r="D162" s="144" t="str">
        <f>IF(C162="","","ND2")</f>
        <v>ND2</v>
      </c>
      <c r="E162" s="145"/>
      <c r="F162" s="144">
        <f>IF(C162="","",C162)</f>
        <v>0.1501521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0.01751083</v>
      </c>
      <c r="D170" s="144" t="str">
        <f>IF(C170="","","ND2")</f>
        <v>ND2</v>
      </c>
      <c r="E170" s="145"/>
      <c r="F170" s="144">
        <f>IF(C170="","",C170)</f>
        <v>0.01751083</v>
      </c>
    </row>
    <row r="171">
      <c r="A171" s="110" t="s">
        <v>609</v>
      </c>
      <c r="B171" s="132" t="s">
        <v>2653</v>
      </c>
      <c r="C171" s="144">
        <v>0.02510331</v>
      </c>
      <c r="D171" s="144" t="str">
        <f>IF(C171="","","ND2")</f>
        <v>ND2</v>
      </c>
      <c r="E171" s="145"/>
      <c r="F171" s="144">
        <f>IF(C171="","",C171)</f>
        <v>0.02510331</v>
      </c>
    </row>
    <row r="172">
      <c r="A172" s="110" t="s">
        <v>611</v>
      </c>
      <c r="B172" s="132" t="s">
        <v>2654</v>
      </c>
      <c r="C172" s="144">
        <v>0.06680906</v>
      </c>
      <c r="D172" s="144" t="str">
        <f>IF(C172="","","ND2")</f>
        <v>ND2</v>
      </c>
      <c r="E172" s="144"/>
      <c r="F172" s="144">
        <f>IF(C172="","",C172)</f>
        <v>0.06680906</v>
      </c>
    </row>
    <row r="173">
      <c r="A173" s="110" t="s">
        <v>613</v>
      </c>
      <c r="B173" s="132" t="s">
        <v>2655</v>
      </c>
      <c r="C173" s="144">
        <v>0.14241049</v>
      </c>
      <c r="D173" s="144" t="str">
        <f>IF(C173="","","ND2")</f>
        <v>ND2</v>
      </c>
      <c r="E173" s="144"/>
      <c r="F173" s="144">
        <f>IF(C173="","",C173)</f>
        <v>0.14241049</v>
      </c>
    </row>
    <row r="174">
      <c r="A174" s="110" t="s">
        <v>615</v>
      </c>
      <c r="B174" s="132" t="s">
        <v>2656</v>
      </c>
      <c r="C174" s="144">
        <v>0.74816631</v>
      </c>
      <c r="D174" s="144" t="str">
        <f>IF(C174="","","ND2")</f>
        <v>ND2</v>
      </c>
      <c r="E174" s="144"/>
      <c r="F174" s="144">
        <f>IF(C174="","",C174)</f>
        <v>0.74816631</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189.6562857526384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47.68468062</v>
      </c>
      <c r="D190" s="171">
        <v>3401</v>
      </c>
      <c r="E190" s="137"/>
      <c r="F190" s="167">
        <f>IF($C$214=0,"",IF(C190="[for completion]","",IF(C190="","",C190/$C$214)))</f>
        <v>0.002475258329106437</v>
      </c>
      <c r="G190" s="167">
        <f>IF($D$214=0,"",IF(D190="[for completion]","",IF(D190="","",D190/$D$214)))</f>
        <v>0.0334823186579507</v>
      </c>
    </row>
    <row r="191">
      <c r="A191" s="110" t="s">
        <v>636</v>
      </c>
      <c r="B191" s="131" t="s">
        <v>2658</v>
      </c>
      <c r="C191" s="168">
        <v>206.086473</v>
      </c>
      <c r="D191" s="171">
        <v>5279</v>
      </c>
      <c r="E191" s="137"/>
      <c r="F191" s="167">
        <f>IF($C$214=0,"",IF(C191="[for completion]","",IF(C191="","",C191/$C$214)))</f>
        <v>0.01069771784516188</v>
      </c>
      <c r="G191" s="167">
        <f>IF($D$214=0,"",IF(D191="[for completion]","",IF(D191="","",D191/$D$214)))</f>
        <v>0.05197093801685437</v>
      </c>
    </row>
    <row r="192">
      <c r="A192" s="110" t="s">
        <v>637</v>
      </c>
      <c r="B192" s="131" t="s">
        <v>2659</v>
      </c>
      <c r="C192" s="168">
        <v>405.42660911</v>
      </c>
      <c r="D192" s="171">
        <v>6369</v>
      </c>
      <c r="E192" s="137"/>
      <c r="F192" s="167">
        <f>IF($C$214=0,"",IF(C192="[for completion]","",IF(C192="","",C192/$C$214)))</f>
        <v>0.021045240903217927</v>
      </c>
      <c r="G192" s="167">
        <f>IF($D$214=0,"",IF(D192="[for completion]","",IF(D192="","",D192/$D$214)))</f>
        <v>0.06270181932740017</v>
      </c>
    </row>
    <row r="193">
      <c r="A193" s="110" t="s">
        <v>638</v>
      </c>
      <c r="B193" s="131" t="s">
        <v>2660</v>
      </c>
      <c r="C193" s="168">
        <v>724.1935396</v>
      </c>
      <c r="D193" s="171">
        <v>8135</v>
      </c>
      <c r="E193" s="137"/>
      <c r="F193" s="167">
        <f>IF($C$214=0,"",IF(C193="[for completion]","",IF(C193="","",C193/$C$214)))</f>
        <v>0.03759207501178336</v>
      </c>
      <c r="G193" s="167">
        <f>IF($D$214=0,"",IF(D193="[for completion]","",IF(D193="","",D193/$D$214)))</f>
        <v>0.08008781601953217</v>
      </c>
    </row>
    <row r="194">
      <c r="A194" s="110" t="s">
        <v>639</v>
      </c>
      <c r="B194" s="131" t="s">
        <v>2661</v>
      </c>
      <c r="C194" s="168">
        <v>2433.0009796</v>
      </c>
      <c r="D194" s="171">
        <v>19155</v>
      </c>
      <c r="E194" s="137"/>
      <c r="F194" s="167">
        <f>IF($C$214=0,"",IF(C194="[for completion]","",IF(C194="","",C194/$C$214)))</f>
        <v>0.12629435410233478</v>
      </c>
      <c r="G194" s="167">
        <f>IF($D$214=0,"",IF(D194="[for completion]","",IF(D194="","",D194/$D$214)))</f>
        <v>0.1885780105536741</v>
      </c>
    </row>
    <row r="195">
      <c r="A195" s="110" t="s">
        <v>640</v>
      </c>
      <c r="B195" s="131" t="s">
        <v>2662</v>
      </c>
      <c r="C195" s="168">
        <v>3509.96205112</v>
      </c>
      <c r="D195" s="171">
        <v>19981</v>
      </c>
      <c r="E195" s="137"/>
      <c r="F195" s="167">
        <f>IF($C$214=0,"",IF(C195="[for completion]","",IF(C195="","",C195/$C$214)))</f>
        <v>0.18219819633725995</v>
      </c>
      <c r="G195" s="167">
        <f>IF($D$214=0,"",IF(D195="[for completion]","",IF(D195="","",D195/$D$214)))</f>
        <v>0.1967098527211152</v>
      </c>
    </row>
    <row r="196">
      <c r="A196" s="110" t="s">
        <v>641</v>
      </c>
      <c r="B196" s="131" t="s">
        <v>2663</v>
      </c>
      <c r="C196" s="168">
        <v>3374.11134427</v>
      </c>
      <c r="D196" s="171">
        <v>15023</v>
      </c>
      <c r="E196" s="137"/>
      <c r="F196" s="167">
        <f>IF($C$214=0,"",IF(C196="[for completion]","",IF(C196="","",C196/$C$214)))</f>
        <v>0.17514633839728197</v>
      </c>
      <c r="G196" s="167">
        <f>IF($D$214=0,"",IF(D196="[for completion]","",IF(D196="","",D196/$D$214)))</f>
        <v>0.1478991100259904</v>
      </c>
    </row>
    <row r="197">
      <c r="A197" s="110" t="s">
        <v>642</v>
      </c>
      <c r="B197" s="131" t="s">
        <v>2664</v>
      </c>
      <c r="C197" s="168">
        <v>2681.69213497</v>
      </c>
      <c r="D197" s="171">
        <v>9794</v>
      </c>
      <c r="E197" s="137"/>
      <c r="F197" s="167">
        <f>IF($C$214=0,"",IF(C197="[for completion]","",IF(C197="","",C197/$C$214)))</f>
        <v>0.1392036332607761</v>
      </c>
      <c r="G197" s="167">
        <f>IF($D$214=0,"",IF(D197="[for completion]","",IF(D197="","",D197/$D$214)))</f>
        <v>0.09642041427108766</v>
      </c>
    </row>
    <row r="198">
      <c r="A198" s="110" t="s">
        <v>643</v>
      </c>
      <c r="B198" s="131" t="s">
        <v>2665</v>
      </c>
      <c r="C198" s="168">
        <v>1830.85581512</v>
      </c>
      <c r="D198" s="171">
        <v>5651</v>
      </c>
      <c r="E198" s="137"/>
      <c r="F198" s="167">
        <f>IF($C$214=0,"",IF(C198="[for completion]","",IF(C198="","",C198/$C$214)))</f>
        <v>0.09503767345917762</v>
      </c>
      <c r="G198" s="167">
        <f>IF($D$214=0,"",IF(D198="[for completion]","",IF(D198="","",D198/$D$214)))</f>
        <v>0.055633220445774595</v>
      </c>
    </row>
    <row r="199">
      <c r="A199" s="110" t="s">
        <v>644</v>
      </c>
      <c r="B199" s="131" t="s">
        <v>2666</v>
      </c>
      <c r="C199" s="168">
        <v>1280.14229654</v>
      </c>
      <c r="D199" s="171">
        <v>3425</v>
      </c>
      <c r="E199" s="131"/>
      <c r="F199" s="167">
        <f>IF($C$214=0,"",IF(C199="[for completion]","",IF(C199="","",C199/$C$214)))</f>
        <v>0.06645075191345756</v>
      </c>
      <c r="G199" s="167">
        <f>IF($D$214=0,"",IF(D199="[for completion]","",IF(D199="","",D199/$D$214)))</f>
        <v>0.03371859494368749</v>
      </c>
    </row>
    <row r="200">
      <c r="A200" s="110" t="s">
        <v>645</v>
      </c>
      <c r="B200" s="131" t="s">
        <v>2667</v>
      </c>
      <c r="C200" s="168">
        <v>835.58479141</v>
      </c>
      <c r="D200" s="171">
        <v>1968</v>
      </c>
      <c r="E200" s="131"/>
      <c r="F200" s="167">
        <f>IF($C$214=0,"",IF(C200="[for completion]","",IF(C200="","",C200/$C$214)))</f>
        <v>0.0433742700531957</v>
      </c>
      <c r="G200" s="167">
        <f>IF($D$214=0,"",IF(D200="[for completion]","",IF(D200="","",D200/$D$214)))</f>
        <v>0.019374655430416634</v>
      </c>
    </row>
    <row r="201">
      <c r="A201" s="110" t="s">
        <v>646</v>
      </c>
      <c r="B201" s="131" t="s">
        <v>2668</v>
      </c>
      <c r="C201" s="168">
        <v>575.40643619</v>
      </c>
      <c r="D201" s="171">
        <v>1212</v>
      </c>
      <c r="E201" s="131"/>
      <c r="F201" s="167">
        <f>IF($C$214=0,"",IF(C201="[for completion]","",IF(C201="","",C201/$C$214)))</f>
        <v>0.029868703224644754</v>
      </c>
      <c r="G201" s="167">
        <f>IF($D$214=0,"",IF(D201="[for completion]","",IF(D201="","",D201/$D$214)))</f>
        <v>0.011931952429707805</v>
      </c>
    </row>
    <row r="202">
      <c r="A202" s="110" t="s">
        <v>647</v>
      </c>
      <c r="B202" s="131" t="s">
        <v>2669</v>
      </c>
      <c r="C202" s="168">
        <v>367.43987946</v>
      </c>
      <c r="D202" s="171">
        <v>699</v>
      </c>
      <c r="E202" s="131"/>
      <c r="F202" s="167">
        <f>IF($C$214=0,"",IF(C202="[for completion]","",IF(C202="","",C202/$C$214)))</f>
        <v>0.019073392340133707</v>
      </c>
      <c r="G202" s="167">
        <f>IF($D$214=0,"",IF(D202="[for completion]","",IF(D202="","",D202/$D$214)))</f>
        <v>0.006881546822083957</v>
      </c>
    </row>
    <row r="203">
      <c r="A203" s="110" t="s">
        <v>648</v>
      </c>
      <c r="B203" s="131" t="s">
        <v>2670</v>
      </c>
      <c r="C203" s="168">
        <v>302.84042319</v>
      </c>
      <c r="D203" s="171">
        <v>526</v>
      </c>
      <c r="E203" s="131"/>
      <c r="F203" s="167">
        <f>IF($C$214=0,"",IF(C203="[for completion]","",IF(C203="","",C203/$C$214)))</f>
        <v>0.01572010696401233</v>
      </c>
      <c r="G203" s="167">
        <f>IF($D$214=0,"",IF(D203="[for completion]","",IF(D203="","",D203/$D$214)))</f>
        <v>0.005178388595731275</v>
      </c>
    </row>
    <row r="204">
      <c r="A204" s="110" t="s">
        <v>649</v>
      </c>
      <c r="B204" s="131" t="s">
        <v>2671</v>
      </c>
      <c r="C204" s="168">
        <v>191.56172008</v>
      </c>
      <c r="D204" s="171">
        <v>306</v>
      </c>
      <c r="E204" s="131"/>
      <c r="F204" s="167">
        <f>IF($C$214=0,"",IF(C204="[for completion]","",IF(C204="","",C204/$C$214)))</f>
        <v>0.009943754199479753</v>
      </c>
      <c r="G204" s="167">
        <f>IF($D$214=0,"",IF(D204="[for completion]","",IF(D204="","",D204/$D$214)))</f>
        <v>0.00301252264314405</v>
      </c>
    </row>
    <row r="205">
      <c r="A205" s="110" t="s">
        <v>650</v>
      </c>
      <c r="B205" s="131" t="s">
        <v>2672</v>
      </c>
      <c r="C205" s="168">
        <v>145.92187327</v>
      </c>
      <c r="D205" s="171">
        <v>216</v>
      </c>
      <c r="F205" s="167">
        <f>IF($C$214=0,"",IF(C205="[for completion]","",IF(C205="","",C205/$C$214)))</f>
        <v>0.007574640901734144</v>
      </c>
      <c r="G205" s="167">
        <f>IF($D$214=0,"",IF(D205="[for completion]","",IF(D205="","",D205/$D$214)))</f>
        <v>0.002126486571631094</v>
      </c>
    </row>
    <row r="206">
      <c r="A206" s="110" t="s">
        <v>651</v>
      </c>
      <c r="B206" s="131" t="s">
        <v>2673</v>
      </c>
      <c r="C206" s="168">
        <v>104.29777152</v>
      </c>
      <c r="D206" s="171">
        <v>144</v>
      </c>
      <c r="E206" s="126"/>
      <c r="F206" s="167">
        <f>IF($C$214=0,"",IF(C206="[for completion]","",IF(C206="","",C206/$C$214)))</f>
        <v>0.00541398042946817</v>
      </c>
      <c r="G206" s="167">
        <f>IF($D$214=0,"",IF(D206="[for completion]","",IF(D206="","",D206/$D$214)))</f>
        <v>0.0014176577144207293</v>
      </c>
    </row>
    <row r="207">
      <c r="A207" s="110" t="s">
        <v>652</v>
      </c>
      <c r="B207" s="131" t="s">
        <v>2674</v>
      </c>
      <c r="C207" s="168">
        <v>74.51974713</v>
      </c>
      <c r="D207" s="171">
        <v>96</v>
      </c>
      <c r="E207" s="126"/>
      <c r="F207" s="167">
        <f>IF($C$214=0,"",IF(C207="[for completion]","",IF(C207="","",C207/$C$214)))</f>
        <v>0.0038682365566494593</v>
      </c>
      <c r="G207" s="167">
        <f>IF($D$214=0,"",IF(D207="[for completion]","",IF(D207="","",D207/$D$214)))</f>
        <v>0.0009451051429471528</v>
      </c>
    </row>
    <row r="208">
      <c r="A208" s="110" t="s">
        <v>653</v>
      </c>
      <c r="B208" s="131" t="s">
        <v>2675</v>
      </c>
      <c r="C208" s="168">
        <v>55.23192385</v>
      </c>
      <c r="D208" s="171">
        <v>67</v>
      </c>
      <c r="E208" s="126"/>
      <c r="F208" s="167">
        <f>IF($C$214=0,"",IF(C208="[for completion]","",IF(C208="","",C208/$C$214)))</f>
        <v>0.002867027266718117</v>
      </c>
      <c r="G208" s="167">
        <f>IF($D$214=0,"",IF(D208="[for completion]","",IF(D208="","",D208/$D$214)))</f>
        <v>0.0006596046310152004</v>
      </c>
    </row>
    <row r="209">
      <c r="A209" s="110" t="s">
        <v>654</v>
      </c>
      <c r="B209" s="131" t="s">
        <v>2676</v>
      </c>
      <c r="C209" s="168">
        <v>45.51194677</v>
      </c>
      <c r="D209" s="171">
        <v>52</v>
      </c>
      <c r="E209" s="126"/>
      <c r="F209" s="167">
        <f>IF($C$214=0,"",IF(C209="[for completion]","",IF(C209="","",C209/$C$214)))</f>
        <v>0.002362474150011227</v>
      </c>
      <c r="G209" s="167">
        <f>IF($D$214=0,"",IF(D209="[for completion]","",IF(D209="","",D209/$D$214)))</f>
        <v>0.0005119319524297078</v>
      </c>
    </row>
    <row r="210">
      <c r="A210" s="110" t="s">
        <v>655</v>
      </c>
      <c r="B210" s="131" t="s">
        <v>2677</v>
      </c>
      <c r="C210" s="168">
        <v>36.91432149</v>
      </c>
      <c r="D210" s="171">
        <v>40</v>
      </c>
      <c r="E210" s="126"/>
      <c r="F210" s="167">
        <f>IF($C$214=0,"",IF(C210="[for completion]","",IF(C210="","",C210/$C$214)))</f>
        <v>0.0019161810573836919</v>
      </c>
      <c r="G210" s="167">
        <f>IF($D$214=0,"",IF(D210="[for completion]","",IF(D210="","",D210/$D$214)))</f>
        <v>0.0003937938095613137</v>
      </c>
    </row>
    <row r="211">
      <c r="A211" s="110" t="s">
        <v>656</v>
      </c>
      <c r="B211" s="131" t="s">
        <v>2678</v>
      </c>
      <c r="C211" s="168">
        <v>36.1401233</v>
      </c>
      <c r="D211" s="171">
        <v>37</v>
      </c>
      <c r="E211" s="126"/>
      <c r="F211" s="167">
        <f>IF($C$214=0,"",IF(C211="[for completion]","",IF(C211="","",C211/$C$214)))</f>
        <v>0.0018759932970115931</v>
      </c>
      <c r="G211" s="167">
        <f>IF($D$214=0,"",IF(D211="[for completion]","",IF(D211="","",D211/$D$214)))</f>
        <v>0.0003642592738442152</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19264.526881609996</v>
      </c>
      <c r="D214" s="172">
        <f>SUM(D190:D213)</f>
        <v>101576</v>
      </c>
      <c r="E214" s="126"/>
      <c r="F214" s="173">
        <f>SUM(F190:F213)</f>
        <v>1.0000000000000002</v>
      </c>
      <c r="G214" s="173">
        <f>SUM(G190:G213)</f>
        <v>0.9999999999999997</v>
      </c>
    </row>
    <row r="215" ht="15" customHeight="1">
      <c r="A215" s="121"/>
      <c r="B215" s="283" t="s">
        <v>660</v>
      </c>
      <c r="C215" s="121" t="s">
        <v>629</v>
      </c>
      <c r="D215" s="121" t="s">
        <v>630</v>
      </c>
      <c r="E215" s="128"/>
      <c r="F215" s="121" t="s">
        <v>459</v>
      </c>
      <c r="G215" s="121" t="s">
        <v>631</v>
      </c>
    </row>
    <row r="216">
      <c r="A216" s="110" t="s">
        <v>661</v>
      </c>
      <c r="B216" s="110" t="s">
        <v>662</v>
      </c>
      <c r="C216" s="144">
        <v>0.49529058</v>
      </c>
      <c r="F216" s="170"/>
      <c r="G216" s="170"/>
    </row>
    <row r="217">
      <c r="F217" s="170"/>
      <c r="G217" s="170"/>
    </row>
    <row r="218">
      <c r="B218" s="131" t="s">
        <v>663</v>
      </c>
      <c r="F218" s="170"/>
      <c r="G218" s="170"/>
    </row>
    <row r="219">
      <c r="A219" s="110" t="s">
        <v>664</v>
      </c>
      <c r="B219" s="110" t="s">
        <v>2680</v>
      </c>
      <c r="C219" s="168">
        <v>5404.71927494</v>
      </c>
      <c r="D219" s="171">
        <v>46842</v>
      </c>
      <c r="F219" s="167">
        <f>IF($C$227=0,"",IF(C219="[for completion]","",C219/$C$227))</f>
        <v>0.2805529203055263</v>
      </c>
      <c r="G219" s="167">
        <f>IF($D$227=0,"",IF(D219="[for completion]","",D219/$D$227))</f>
        <v>0.4611522406867764</v>
      </c>
    </row>
    <row r="220">
      <c r="A220" s="110" t="s">
        <v>666</v>
      </c>
      <c r="B220" s="110" t="s">
        <v>2681</v>
      </c>
      <c r="C220" s="168">
        <v>4009.49524809</v>
      </c>
      <c r="D220" s="171">
        <v>19133</v>
      </c>
      <c r="F220" s="167">
        <f>IF($C$227=0,"",IF(C220="[for completion]","",C220/$C$227))</f>
        <v>0.20812840474776886</v>
      </c>
      <c r="G220" s="167">
        <f>IF($D$227=0,"",IF(D220="[for completion]","",D220/$D$227))</f>
        <v>0.18836142395841537</v>
      </c>
    </row>
    <row r="221">
      <c r="A221" s="110" t="s">
        <v>668</v>
      </c>
      <c r="B221" s="110" t="s">
        <v>2682</v>
      </c>
      <c r="C221" s="168">
        <v>4427.2762868</v>
      </c>
      <c r="D221" s="171">
        <v>17863</v>
      </c>
      <c r="F221" s="167">
        <f>IF($C$227=0,"",IF(C221="[for completion]","",C221/$C$227))</f>
        <v>0.22981495024548443</v>
      </c>
      <c r="G221" s="167">
        <f>IF($D$227=0,"",IF(D221="[for completion]","",D221/$D$227))</f>
        <v>0.17585847050484366</v>
      </c>
    </row>
    <row r="222">
      <c r="A222" s="110" t="s">
        <v>670</v>
      </c>
      <c r="B222" s="110" t="s">
        <v>2683</v>
      </c>
      <c r="C222" s="168">
        <v>3467.12773785</v>
      </c>
      <c r="D222" s="171">
        <v>12100</v>
      </c>
      <c r="F222" s="167">
        <f>IF($C$227=0,"",IF(C222="[for completion]","",C222/$C$227))</f>
        <v>0.17997471514131677</v>
      </c>
      <c r="G222" s="167">
        <f>IF($D$227=0,"",IF(D222="[for completion]","",D222/$D$227))</f>
        <v>0.1191226273922974</v>
      </c>
    </row>
    <row r="223">
      <c r="A223" s="110" t="s">
        <v>672</v>
      </c>
      <c r="B223" s="110" t="s">
        <v>2684</v>
      </c>
      <c r="C223" s="168">
        <v>1476.84150635</v>
      </c>
      <c r="D223" s="171">
        <v>4406</v>
      </c>
      <c r="F223" s="167">
        <f>IF($C$227=0,"",IF(C223="[for completion]","",C223/$C$227))</f>
        <v>0.0766611874470584</v>
      </c>
      <c r="G223" s="167">
        <f>IF($D$227=0,"",IF(D223="[for completion]","",D223/$D$227))</f>
        <v>0.043376388123178705</v>
      </c>
    </row>
    <row r="224">
      <c r="A224" s="110" t="s">
        <v>674</v>
      </c>
      <c r="B224" s="110" t="s">
        <v>2685</v>
      </c>
      <c r="C224" s="168">
        <v>376.83855117</v>
      </c>
      <c r="D224" s="171">
        <v>970</v>
      </c>
      <c r="F224" s="167">
        <f>IF($C$227=0,"",IF(C224="[for completion]","",C224/$C$227))</f>
        <v>0.019561266855181978</v>
      </c>
      <c r="G224" s="167">
        <f>IF($D$227=0,"",IF(D224="[for completion]","",D224/$D$227))</f>
        <v>0.009549499881861857</v>
      </c>
    </row>
    <row r="225">
      <c r="A225" s="110" t="s">
        <v>676</v>
      </c>
      <c r="B225" s="110" t="s">
        <v>2686</v>
      </c>
      <c r="C225" s="168">
        <v>78.41340376</v>
      </c>
      <c r="D225" s="171">
        <v>185</v>
      </c>
      <c r="F225" s="167">
        <f>IF($C$227=0,"",IF(C225="[for completion]","",C225/$C$227))</f>
        <v>0.004070351908556537</v>
      </c>
      <c r="G225" s="167">
        <f>IF($D$227=0,"",IF(D225="[for completion]","",D225/$D$227))</f>
        <v>0.0018212963692210758</v>
      </c>
    </row>
    <row r="226">
      <c r="A226" s="110" t="s">
        <v>678</v>
      </c>
      <c r="B226" s="110" t="s">
        <v>679</v>
      </c>
      <c r="C226" s="168">
        <v>23.81487265</v>
      </c>
      <c r="D226" s="171">
        <v>77</v>
      </c>
      <c r="F226" s="167">
        <f>IF($C$227=0,"",IF(C226="[for completion]","",C226/$C$227))</f>
        <v>0.0012362033491065787</v>
      </c>
      <c r="G226" s="167">
        <f>IF($D$227=0,"",IF(D226="[for completion]","",D226/$D$227))</f>
        <v>0.0007580530834055289</v>
      </c>
    </row>
    <row r="227">
      <c r="A227" s="110" t="s">
        <v>680</v>
      </c>
      <c r="B227" s="140" t="s">
        <v>99</v>
      </c>
      <c r="C227" s="168">
        <f>SUM(C219:C226)</f>
        <v>19264.526881610003</v>
      </c>
      <c r="D227" s="171">
        <f>SUM(D219:D226)</f>
        <v>101576</v>
      </c>
      <c r="F227" s="144">
        <f>SUM(F219:F226)</f>
        <v>0.9999999999999999</v>
      </c>
      <c r="G227" s="144">
        <f>SUM(G219:G226)</f>
        <v>0.9999999999999999</v>
      </c>
    </row>
    <row r="228" outlineLevel="1">
      <c r="A228" s="110" t="s">
        <v>681</v>
      </c>
      <c r="B228" s="127" t="s">
        <v>2687</v>
      </c>
      <c r="C228" s="168">
        <v>17.09482295</v>
      </c>
      <c r="D228" s="171">
        <v>47</v>
      </c>
      <c r="F228" s="167">
        <f>IF($C$227=0,"",IF(C228="[for completion]","",C228/$C$227))</f>
        <v>0.0008873731005726795</v>
      </c>
      <c r="G228" s="167">
        <f>IF($D$227=0,"",IF(D228="[for completion]","",D228/$D$227))</f>
        <v>0.0004627077262345436</v>
      </c>
    </row>
    <row r="229" outlineLevel="1">
      <c r="A229" s="110" t="s">
        <v>683</v>
      </c>
      <c r="B229" s="127" t="s">
        <v>2688</v>
      </c>
      <c r="C229" s="168">
        <v>2.49191408</v>
      </c>
      <c r="D229" s="171">
        <v>9</v>
      </c>
      <c r="F229" s="167">
        <f>IF($C$227=0,"",IF(C229="[for completion]","",C229/$C$227))</f>
        <v>0.00012935246711814094</v>
      </c>
      <c r="G229" s="167">
        <f>IF($D$227=0,"",IF(D229="[for completion]","",D229/$D$227))</f>
        <v>8.860360715129558E-05</v>
      </c>
    </row>
    <row r="230" outlineLevel="1">
      <c r="A230" s="110" t="s">
        <v>685</v>
      </c>
      <c r="B230" s="127" t="s">
        <v>2689</v>
      </c>
      <c r="C230" s="168">
        <v>1.90961564</v>
      </c>
      <c r="D230" s="171">
        <v>8</v>
      </c>
      <c r="F230" s="167">
        <f>IF($C$227=0,"",IF(C230="[for completion]","",C230/$C$227))</f>
        <v>9.912600769982713E-05</v>
      </c>
      <c r="G230" s="167">
        <f>IF($D$227=0,"",IF(D230="[for completion]","",D230/$D$227))</f>
        <v>7.875876191226274E-05</v>
      </c>
    </row>
    <row r="231" outlineLevel="1">
      <c r="A231" s="110" t="s">
        <v>687</v>
      </c>
      <c r="B231" s="127" t="s">
        <v>2690</v>
      </c>
      <c r="C231" s="168">
        <v>0.38195939</v>
      </c>
      <c r="D231" s="171">
        <v>2</v>
      </c>
      <c r="F231" s="167">
        <f>IF($C$227=0,"",IF(C231="[for completion]","",C231/$C$227))</f>
        <v>1.9827083859745345E-05</v>
      </c>
      <c r="G231" s="167">
        <f>IF($D$227=0,"",IF(D231="[for completion]","",D231/$D$227))</f>
        <v>1.9689690478065685E-05</v>
      </c>
    </row>
    <row r="232" outlineLevel="1">
      <c r="A232" s="110" t="s">
        <v>689</v>
      </c>
      <c r="B232" s="127" t="s">
        <v>2691</v>
      </c>
      <c r="C232" s="168">
        <v>0.41577952</v>
      </c>
      <c r="D232" s="171">
        <v>2</v>
      </c>
      <c r="F232" s="167">
        <f>IF($C$227=0,"",IF(C232="[for completion]","",C232/$C$227))</f>
        <v>2.1582648904651005E-05</v>
      </c>
      <c r="G232" s="167">
        <f>IF($D$227=0,"",IF(D232="[for completion]","",D232/$D$227))</f>
        <v>1.9689690478065685E-05</v>
      </c>
    </row>
    <row r="233" outlineLevel="1">
      <c r="A233" s="110" t="s">
        <v>691</v>
      </c>
      <c r="B233" s="127" t="s">
        <v>2692</v>
      </c>
      <c r="C233" s="168">
        <v>1.52078107</v>
      </c>
      <c r="D233" s="171">
        <v>9</v>
      </c>
      <c r="F233" s="167">
        <f>IF($C$227=0,"",IF(C233="[for completion]","",C233/$C$227))</f>
        <v>7.894204095153481E-05</v>
      </c>
      <c r="G233" s="167">
        <f>IF($D$227=0,"",IF(D233="[for completion]","",D233/$D$227))</f>
        <v>8.860360715129558E-05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0.47742456</v>
      </c>
      <c r="F238" s="170"/>
      <c r="G238" s="170"/>
    </row>
    <row r="239">
      <c r="F239" s="170"/>
      <c r="G239" s="170"/>
    </row>
    <row r="240">
      <c r="B240" s="131" t="s">
        <v>663</v>
      </c>
      <c r="F240" s="170"/>
      <c r="G240" s="170"/>
    </row>
    <row r="241">
      <c r="A241" s="110" t="s">
        <v>698</v>
      </c>
      <c r="B241" s="110" t="s">
        <v>2693</v>
      </c>
      <c r="C241" s="168">
        <v>5950.29584116</v>
      </c>
      <c r="D241" s="171">
        <v>49655</v>
      </c>
      <c r="F241" s="167">
        <f>IF($C$249=0,"",IF(C241="[Mark as ND1 if not relevant]","",C241/$C$249))</f>
        <v>0.3088731884113997</v>
      </c>
      <c r="G241" s="167">
        <f>IF($D$249=0,"",IF(D241="[Mark as ND1 if not relevant]","",D241/$D$249))</f>
        <v>0.4888457903441758</v>
      </c>
    </row>
    <row r="242">
      <c r="A242" s="110" t="s">
        <v>699</v>
      </c>
      <c r="B242" s="110" t="s">
        <v>2694</v>
      </c>
      <c r="C242" s="168">
        <v>4296.26244632</v>
      </c>
      <c r="D242" s="171">
        <v>19916</v>
      </c>
      <c r="F242" s="167">
        <f>IF($C$249=0,"",IF(C242="[Mark as ND1 if not relevant]","",C242/$C$249))</f>
        <v>0.22301416861792908</v>
      </c>
      <c r="G242" s="167">
        <f>IF($D$249=0,"",IF(D242="[Mark as ND1 if not relevant]","",D242/$D$249))</f>
        <v>0.1960699377805781</v>
      </c>
    </row>
    <row r="243">
      <c r="A243" s="110" t="s">
        <v>700</v>
      </c>
      <c r="B243" s="110" t="s">
        <v>2695</v>
      </c>
      <c r="C243" s="168">
        <v>4502.76349385</v>
      </c>
      <c r="D243" s="171">
        <v>17615</v>
      </c>
      <c r="F243" s="167">
        <f>IF($C$249=0,"",IF(C243="[Mark as ND1 if not relevant]","",C243/$C$249))</f>
        <v>0.23373340656231517</v>
      </c>
      <c r="G243" s="167">
        <f>IF($D$249=0,"",IF(D243="[Mark as ND1 if not relevant]","",D243/$D$249))</f>
        <v>0.17341694888556353</v>
      </c>
    </row>
    <row r="244">
      <c r="A244" s="110" t="s">
        <v>701</v>
      </c>
      <c r="B244" s="110" t="s">
        <v>2696</v>
      </c>
      <c r="C244" s="168">
        <v>3145.38170505</v>
      </c>
      <c r="D244" s="171">
        <v>10575</v>
      </c>
      <c r="F244" s="167">
        <f>IF($C$249=0,"",IF(C244="[Mark as ND1 if not relevant]","",C244/$C$249))</f>
        <v>0.16327323917062272</v>
      </c>
      <c r="G244" s="167">
        <f>IF($D$249=0,"",IF(D244="[Mark as ND1 if not relevant]","",D244/$D$249))</f>
        <v>0.10410923840277231</v>
      </c>
    </row>
    <row r="245">
      <c r="A245" s="110" t="s">
        <v>702</v>
      </c>
      <c r="B245" s="110" t="s">
        <v>2697</v>
      </c>
      <c r="C245" s="168">
        <v>1049.49784317</v>
      </c>
      <c r="D245" s="171">
        <v>3006</v>
      </c>
      <c r="F245" s="167">
        <f>IF($C$249=0,"",IF(C245="[Mark as ND1 if not relevant]","",C245/$C$249))</f>
        <v>0.054478256830270515</v>
      </c>
      <c r="G245" s="167">
        <f>IF($D$249=0,"",IF(D245="[Mark as ND1 if not relevant]","",D245/$D$249))</f>
        <v>0.029593604788532724</v>
      </c>
    </row>
    <row r="246">
      <c r="A246" s="110" t="s">
        <v>703</v>
      </c>
      <c r="B246" s="110" t="s">
        <v>2698</v>
      </c>
      <c r="C246" s="168">
        <v>263.85193425</v>
      </c>
      <c r="D246" s="171">
        <v>652</v>
      </c>
      <c r="F246" s="167">
        <f>IF($C$249=0,"",IF(C246="[Mark as ND1 if not relevant]","",C246/$C$249))</f>
        <v>0.013696258198890636</v>
      </c>
      <c r="G246" s="167">
        <f>IF($D$249=0,"",IF(D246="[Mark as ND1 if not relevant]","",D246/$D$249))</f>
        <v>0.0064188390958494134</v>
      </c>
    </row>
    <row r="247">
      <c r="A247" s="110" t="s">
        <v>704</v>
      </c>
      <c r="B247" s="110" t="s">
        <v>2699</v>
      </c>
      <c r="C247" s="168">
        <v>43.81248605</v>
      </c>
      <c r="D247" s="171">
        <v>111</v>
      </c>
      <c r="F247" s="167">
        <f>IF($C$249=0,"",IF(C247="[Mark as ND1 if not relevant]","",C247/$C$249))</f>
        <v>0.0022742570486806806</v>
      </c>
      <c r="G247" s="167">
        <f>IF($D$249=0,"",IF(D247="[Mark as ND1 if not relevant]","",D247/$D$249))</f>
        <v>0.0010927778215326456</v>
      </c>
    </row>
    <row r="248">
      <c r="A248" s="110" t="s">
        <v>705</v>
      </c>
      <c r="B248" s="110" t="s">
        <v>679</v>
      </c>
      <c r="C248" s="168">
        <v>12.66113176</v>
      </c>
      <c r="D248" s="171">
        <v>46</v>
      </c>
      <c r="F248" s="167">
        <f>IF($C$249=0,"",IF(C248="[Mark as ND1 if not relevant]","",C248/$C$249))</f>
        <v>0.000657225159891488</v>
      </c>
      <c r="G248" s="167">
        <f>IF($D$249=0,"",IF(D248="[Mark as ND1 if not relevant]","",D248/$D$249))</f>
        <v>0.00045286288099551076</v>
      </c>
    </row>
    <row r="249">
      <c r="A249" s="110" t="s">
        <v>706</v>
      </c>
      <c r="B249" s="140" t="s">
        <v>99</v>
      </c>
      <c r="C249" s="168">
        <f>SUM(C241:C248)</f>
        <v>19264.52688161</v>
      </c>
      <c r="D249" s="171">
        <f>SUM(D241:D248)</f>
        <v>101576</v>
      </c>
      <c r="F249" s="144">
        <f>SUM(F241:F248)</f>
        <v>1</v>
      </c>
      <c r="G249" s="144">
        <f>SUM(G241:G248)</f>
        <v>1</v>
      </c>
    </row>
    <row r="250" outlineLevel="1">
      <c r="A250" s="110" t="s">
        <v>707</v>
      </c>
      <c r="B250" s="127" t="s">
        <v>2687</v>
      </c>
      <c r="C250" s="168">
        <v>6.93549452</v>
      </c>
      <c r="D250" s="171">
        <v>20</v>
      </c>
      <c r="F250" s="167">
        <f>IF($C$249=0,"",IF(C250="[for completion]","",C250/$C$249))</f>
        <v>0.00036001374768360666</v>
      </c>
      <c r="G250" s="167">
        <f>IF($D$249=0,"",IF(D250="[for completion]","",D250/$D$249))</f>
        <v>0.00019689690478065684</v>
      </c>
    </row>
    <row r="251" outlineLevel="1">
      <c r="A251" s="110" t="s">
        <v>708</v>
      </c>
      <c r="B251" s="127" t="s">
        <v>2688</v>
      </c>
      <c r="C251" s="168">
        <v>3.27070962</v>
      </c>
      <c r="D251" s="171">
        <v>12</v>
      </c>
      <c r="F251" s="167">
        <f>IF($C$249=0,"",IF(C251="[for completion]","",C251/$C$249))</f>
        <v>0.00016977887077633002</v>
      </c>
      <c r="G251" s="167">
        <f>IF($D$249=0,"",IF(D251="[for completion]","",D251/$D$249))</f>
        <v>0.0001181381428683941</v>
      </c>
    </row>
    <row r="252" outlineLevel="1">
      <c r="A252" s="110" t="s">
        <v>709</v>
      </c>
      <c r="B252" s="127" t="s">
        <v>2689</v>
      </c>
      <c r="C252" s="168">
        <v>0.30094912</v>
      </c>
      <c r="D252" s="171">
        <v>2</v>
      </c>
      <c r="F252" s="167">
        <f>IF($C$249=0,"",IF(C252="[for completion]","",C252/$C$249))</f>
        <v>1.56219315350686E-05</v>
      </c>
      <c r="G252" s="167">
        <f>IF($D$249=0,"",IF(D252="[for completion]","",D252/$D$249))</f>
        <v>1.9689690478065685E-05</v>
      </c>
    </row>
    <row r="253" outlineLevel="1">
      <c r="A253" s="110" t="s">
        <v>710</v>
      </c>
      <c r="B253" s="127" t="s">
        <v>2690</v>
      </c>
      <c r="C253" s="168">
        <v>0.63319743</v>
      </c>
      <c r="D253" s="171">
        <v>3</v>
      </c>
      <c r="F253" s="167">
        <f>IF($C$249=0,"",IF(C253="[for completion]","",C253/$C$249))</f>
        <v>3.2868568944947874E-05</v>
      </c>
      <c r="G253" s="167">
        <f>IF($D$249=0,"",IF(D253="[for completion]","",D253/$D$249))</f>
        <v>2.9534535717098526E-05</v>
      </c>
    </row>
    <row r="254" outlineLevel="1">
      <c r="A254" s="110" t="s">
        <v>711</v>
      </c>
      <c r="B254" s="127" t="s">
        <v>2691</v>
      </c>
      <c r="C254" s="168">
        <v>0.205283</v>
      </c>
      <c r="D254" s="171">
        <v>1</v>
      </c>
      <c r="F254" s="167">
        <f>IF($C$249=0,"",IF(C254="[for completion]","",C254/$C$249))</f>
        <v>1.0656010462211974E-05</v>
      </c>
      <c r="G254" s="167">
        <f>IF($D$249=0,"",IF(D254="[for completion]","",D254/$D$249))</f>
        <v>9.844845239032842E-06</v>
      </c>
    </row>
    <row r="255" outlineLevel="1">
      <c r="A255" s="110" t="s">
        <v>712</v>
      </c>
      <c r="B255" s="127" t="s">
        <v>2700</v>
      </c>
      <c r="C255" s="168">
        <v>1.31549807</v>
      </c>
      <c r="D255" s="171">
        <v>8</v>
      </c>
      <c r="F255" s="167">
        <f>IF($C$249=0,"",IF(C255="[for completion]","",C255/$C$249))</f>
        <v>6.828603048932285E-05</v>
      </c>
      <c r="G255" s="167">
        <f>IF($D$249=0,"",IF(D255="[for completion]","",D255/$D$249))</f>
        <v>7.875876191226274E-05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0.87361382</v>
      </c>
      <c r="E277" s="105"/>
      <c r="F277" s="105"/>
    </row>
    <row r="278">
      <c r="A278" s="110" t="s">
        <v>739</v>
      </c>
      <c r="B278" s="110" t="s">
        <v>2702</v>
      </c>
      <c r="C278" s="144">
        <v>0.12638618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SUM(C333:C342)</f>
        <v>0</v>
      </c>
      <c r="D343" s="213">
        <f>SUM(D333:D342)</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28.5">
      <c r="A14" s="1" t="s">
        <v>1165</v>
      </c>
      <c r="B14" s="40" t="s">
        <v>1166</v>
      </c>
      <c r="C14" s="26" t="s">
        <v>2706</v>
      </c>
    </row>
    <row r="15">
      <c r="A15" s="1" t="s">
        <v>1167</v>
      </c>
      <c r="B15" s="40" t="s">
        <v>1168</v>
      </c>
      <c r="C15" s="26" t="s">
        <v>2709</v>
      </c>
    </row>
    <row r="16" ht="28.5">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143.76</v>
      </c>
      <c r="H75" s="24"/>
    </row>
    <row r="76">
      <c r="A76" s="26" t="s">
        <v>1444</v>
      </c>
      <c r="B76" s="26" t="s">
        <v>1474</v>
      </c>
      <c r="C76" s="263">
        <v>213.6</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8.761E-05</v>
      </c>
      <c r="D82" s="258" t="str">
        <f>IF(C82="","","ND2")</f>
        <v>ND2</v>
      </c>
      <c r="E82" s="258" t="str">
        <f>IF(C82="","","ND2")</f>
        <v>ND2</v>
      </c>
      <c r="F82" s="258" t="str">
        <f>IF(C82="","","ND2")</f>
        <v>ND2</v>
      </c>
      <c r="G82" s="258">
        <f>IF(C82="","",C82)</f>
        <v>8.761E-05</v>
      </c>
      <c r="H82" s="24"/>
    </row>
    <row r="83">
      <c r="A83" s="26" t="s">
        <v>1451</v>
      </c>
      <c r="B83" s="237" t="s">
        <v>2725</v>
      </c>
      <c r="C83" s="258">
        <v>0.00014504</v>
      </c>
      <c r="D83" s="258" t="str">
        <f>IF(C83="","","ND2")</f>
        <v>ND2</v>
      </c>
      <c r="E83" s="258" t="str">
        <f>IF(C83="","","ND2")</f>
        <v>ND2</v>
      </c>
      <c r="F83" s="258" t="str">
        <f>IF(C83="","","ND2")</f>
        <v>ND2</v>
      </c>
      <c r="G83" s="258">
        <f>IF(C83="","",C83)</f>
        <v>0.00014504</v>
      </c>
      <c r="H83" s="24"/>
    </row>
    <row r="84">
      <c r="A84" s="26" t="s">
        <v>1452</v>
      </c>
      <c r="B84" s="237" t="s">
        <v>2726</v>
      </c>
      <c r="C84" s="258">
        <v>0</v>
      </c>
      <c r="D84" s="258" t="str">
        <f>IF(C84="","","ND2")</f>
        <v>ND2</v>
      </c>
      <c r="E84" s="258" t="str">
        <f>IF(C84="","","ND2")</f>
        <v>ND2</v>
      </c>
      <c r="F84" s="258" t="str">
        <f>IF(C84="","","ND2")</f>
        <v>ND2</v>
      </c>
      <c r="G84" s="258">
        <f>IF(C84="","",C84)</f>
        <v>0</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0.99976735</v>
      </c>
      <c r="D87" s="258" t="str">
        <f>IF(C87="","","ND2")</f>
        <v>ND2</v>
      </c>
      <c r="E87" s="258" t="str">
        <f>IF(C87="","","ND2")</f>
        <v>ND2</v>
      </c>
      <c r="F87" s="258" t="str">
        <f>IF(C87="","","ND2")</f>
        <v>ND2</v>
      </c>
      <c r="G87" s="258">
        <f>IF(C87="","",C87)</f>
        <v>0.99976735</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2022-07-12T10:50:28Z</dcterms:created>
  <dcterms:modified xsi:type="dcterms:W3CDTF">2022-07-12T10:50:28Z</dcterms:modified>
</cp:coreProperties>
</file>