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<sst xmlns="http://schemas.openxmlformats.org/spreadsheetml/2006/main" count="2534" uniqueCount="1826">
  <si>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</si>
  <si>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</si>
  <si>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</si>
  <si>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</si>
  <si>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</si>
  <si>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</si>
  <si>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</si>
  <si>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</si>
  <si>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</si>
  <si>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</si>
  <si>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</si>
  <si>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</si>
  <si>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</si>
  <si>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</si>
  <si>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</si>
  <si>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</si>
  <si>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</si>
  <si>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</si>
  <si>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</si>
  <si>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</si>
  <si>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</si>
  <si>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</si>
  <si>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</si>
  <si>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</si>
  <si>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</si>
  <si>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</si>
  <si>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</si>
  <si>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</si>
  <si>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</si>
  <si>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</si>
  <si>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</si>
  <si>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</si>
  <si>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</si>
  <si>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</si>
  <si>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</si>
  <si>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</si>
  <si>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</si>
  <si>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</si>
  <si>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</si>
  <si>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</si>
  <si>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</si>
  <si>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</si>
  <si>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</si>
  <si>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</si>
  <si>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</si>
  <si>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</si>
  <si>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</si>
  <si>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</si>
  <si>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</si>
  <si>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</si>
  <si>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</si>
  <si>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</si>
  <si>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</si>
  <si>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</si>
  <si>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</si>
  <si>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</si>
  <si>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</si>
  <si>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</si>
  <si>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</si>
  <si>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</si>
  <si>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</si>
  <si>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</si>
  <si>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</si>
  <si>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</si>
  <si>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</si>
  <si>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</si>
  <si>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</si>
  <si>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</si>
  <si>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</si>
  <si>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</si>
  <si>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</si>
  <si>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</si>
  <si>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</si>
  <si>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</si>
  <si>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</si>
  <si>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</si>
  <si>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</si>
  <si>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</si>
  <si>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</si>
  <si>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</si>
  <si>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</si>
  <si>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</si>
  <si>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</si>
  <si>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</si>
  <si>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</si>
  <si>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</si>
  <si>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</si>
  <si>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</si>
  <si>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</si>
  <si>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</si>
  <si>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</si>
  <si>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</si>
  <si>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</si>
  <si>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</si>
  <si>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</si>
  <si>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</si>
  <si>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</si>
  <si>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</si>
  <si>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</si>
  <si>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</si>
  <si>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</si>
  <si>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</si>
  <si>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</si>
  <si>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</si>
  <si>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</si>
  <si>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</si>
  <si>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</si>
  <si>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</si>
  <si>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</si>
  <si>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</si>
  <si>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</si>
  <si>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</si>
  <si>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</si>
  <si>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</si>
  <si>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</si>
  <si>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</si>
  <si>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</si>
  <si>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</si>
  <si>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</si>
  <si>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</si>
  <si>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</si>
  <si>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</si>
  <si>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</si>
  <si>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</si>
  <si>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</si>
  <si>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</si>
  <si>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</si>
  <si>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</si>
  <si>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</si>
  <si>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</si>
  <si>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</si>
  <si>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</si>
  <si>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</si>
  <si>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</si>
  <si>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</si>
  <si>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</si>
  <si>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</si>
  <si>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</si>
  <si>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</si>
  <si>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</si>
  <si>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</si>
  <si>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</si>
  <si>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</si>
  <si>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</si>
  <si>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</si>
  <si>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</si>
  <si>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</si>
  <si>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</si>
  <si>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</si>
  <si>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</si>
  <si>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</si>
  <si>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</si>
  <si>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</si>
  <si>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</si>
  <si>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</si>
  <si>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</si>
  <si>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</si>
  <si>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</si>
  <si>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</si>
  <si>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</si>
  <si>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</si>
  <si>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</si>
  <si>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</si>
  <si>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</si>
  <si>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</si>
  <si>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</si>
  <si>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</si>
  <si>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</si>
  <si>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</si>
  <si>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</si>
  <si>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</si>
  <si>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</si>
  <si>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</si>
  <si>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</si>
  <si>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</si>
  <si>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</si>
  <si>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</si>
  <si>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</si>
  <si>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</si>
  <si>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</si>
  <si>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</si>
  <si>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</si>
  <si>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</si>
  <si>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</si>
  <si>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</si>
  <si>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</si>
  <si>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</si>
  <si>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</si>
  <si>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</si>
  <si>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</si>
  <si>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</si>
  <si>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</si>
  <si>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</si>
  <si>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</si>
  <si>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</si>
  <si>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</si>
  <si>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</si>
  <si>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</si>
  <si>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</si>
  <si>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</si>
  <si>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</si>
  <si>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</si>
  <si>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</si>
  <si>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</si>
  <si>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</si>
  <si>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</si>
  <si>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</si>
  <si>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</si>
  <si>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</si>
  <si>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</si>
  <si>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</si>
  <si>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</si>
  <si>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</si>
  <si>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</si>
  <si>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</si>
  <si>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</si>
  <si>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</si>
  <si>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</si>
  <si>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</si>
  <si>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</si>
  <si>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</si>
  <si>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</si>
  <si>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</si>
  <si>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</si>
  <si>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</si>
  <si>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</si>
  <si>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</si>
  <si>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</si>
  <si>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</si>
  <si>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</si>
  <si>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</si>
  <si>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</si>
  <si>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</si>
  <si>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</si>
  <si>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</si>
  <si>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</si>
  <si>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</si>
  <si>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</si>
  <si>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</si>
  <si>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</si>
  <si>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</si>
  <si>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</si>
  <si>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</si>
  <si>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</si>
  <si>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</si>
  <si>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</si>
  <si>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</si>
  <si>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</si>
  <si>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</si>
  <si>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</si>
  <si>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</si>
  <si>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</si>
  <si>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</si>
  <si>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</si>
  <si>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</si>
  <si>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</si>
  <si>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</si>
  <si>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</si>
  <si>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</si>
  <si>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</si>
  <si>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</si>
  <si>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</si>
  <si>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</si>
  <si>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</si>
  <si>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</si>
  <si>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</si>
  <si>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</si>
  <si>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</si>
  <si>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</si>
  <si>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</si>
  <si>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</si>
  <si>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</si>
  <si>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</si>
  <si>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</si>
  <si>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</si>
  <si>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</si>
  <si>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</si>
  <si>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</si>
  <si>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</si>
  <si>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</si>
  <si>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</si>
  <si>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</si>
  <si>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</si>
  <si>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</si>
  <si>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</si>
  <si>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</si>
  <si>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</si>
  <si>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</si>
  <si>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</si>
  <si>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</si>
  <si>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</si>
  <si>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</si>
  <si>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</si>
  <si>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</si>
  <si>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</si>
  <si>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</si>
  <si>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</si>
  <si>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</si>
  <si>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</si>
  <si>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</si>
  <si>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</si>
  <si>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</si>
  <si>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</si>
  <si>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</si>
  <si>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</si>
  <si>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</si>
  <si>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</si>
  <si>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</si>
  <si>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</si>
  <si>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</si>
  <si>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</si>
  <si>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</si>
  <si>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</si>
  <si>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</si>
  <si>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</si>
  <si>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</si>
  <si>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</si>
  <si>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</si>
  <si>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</si>
  <si>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</si>
  <si>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</si>
  <si>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</si>
  <si>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</si>
  <si>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</si>
  <si>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</si>
  <si>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</si>
  <si>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</si>
  <si>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</si>
  <si>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</si>
  <si>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</si>
  <si>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</si>
  <si>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</si>
  <si>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</si>
  <si>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</si>
  <si>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</si>
  <si>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</si>
  <si>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</si>
  <si>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</si>
  <si>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</si>
  <si>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</si>
  <si>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</si>
  <si>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</si>
  <si>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</si>
  <si>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</si>
  <si>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</si>
  <si>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</si>
  <si>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</si>
  <si>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</si>
  <si>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</si>
  <si>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</si>
  <si>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</si>
  <si>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</si>
  <si>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</si>
  <si>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</si>
  <si>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</si>
  <si>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</si>
  <si>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</si>
  <si>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</si>
  <si>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</si>
  <si>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</si>
  <si>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</si>
  <si>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</si>
  <si>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</si>
  <si>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</si>
  <si>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</si>
  <si>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</si>
  <si>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</si>
  <si>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</si>
  <si>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</si>
  <si>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</si>
  <si>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</si>
  <si>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</si>
  <si>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</si>
  <si>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</si>
  <si>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</si>
  <si>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</si>
  <si>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</si>
  <si>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</si>
  <si>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</si>
  <si>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</si>
  <si>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</si>
  <si>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</si>
  <si>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</si>
  <si>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</si>
  <si>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</si>
  <si>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</si>
  <si>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</si>
  <si>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</si>
  <si>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</si>
  <si>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</si>
  <si>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</si>
  <si>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</si>
  <si>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</si>
  <si>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</si>
  <si>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</si>
  <si>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</si>
  <si>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</si>
  <si>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</si>
  <si>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</si>
  <si>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</si>
  <si>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</si>
  <si>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</si>
  <si>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</si>
  <si>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</si>
  <si>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</si>
  <si>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</si>
  <si>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</si>
  <si>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</si>
  <si>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</si>
  <si>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</si>
  <si>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</si>
  <si>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</si>
  <si>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</si>
  <si>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</si>
  <si>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</si>
  <si>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</si>
  <si>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</si>
  <si>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</si>
  <si>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</si>
  <si>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</si>
  <si>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</si>
  <si>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</si>
  <si>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</si>
  <si>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</si>
  <si>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</si>
  <si>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</si>
  <si>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</si>
  <si>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</si>
  <si>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</si>
  <si>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</si>
  <si>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</si>
  <si>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</si>
  <si>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</si>
  <si>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</si>
  <si>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</si>
  <si>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</si>
  <si>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</si>
  <si>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</si>
  <si>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</si>
  <si>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</si>
  <si>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</si>
  <si>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</si>
  <si>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</si>
  <si>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</si>
  <si>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</si>
  <si>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</si>
  <si>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</si>
  <si>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</si>
  <si>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</si>
  <si>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</si>
  <si>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</si>
  <si>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</si>
  <si>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</si>
  <si>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</si>
  <si>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</si>
  <si>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</si>
  <si>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</si>
  <si>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</si>
  <si>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</si>
  <si>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</si>
  <si>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</si>
  <si>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</si>
  <si>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</si>
  <si>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</si>
  <si>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</si>
  <si>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</si>
  <si>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</si>
  <si>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</si>
  <si>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</si>
  <si>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</si>
  <si>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</si>
  <si>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</si>
  <si>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</si>
  <si>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</si>
  <si>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</si>
  <si>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</si>
  <si>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</si>
  <si>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</si>
  <si>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</si>
  <si>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</si>
  <si>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</si>
  <si>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</si>
  <si>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</si>
  <si>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</si>
  <si>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</si>
  <si>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</si>
  <si>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</si>
  <si>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</si>
  <si>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</si>
  <si>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</si>
  <si>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</si>
  <si>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</si>
  <si>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</si>
  <si>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</si>
  <si>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</si>
  <si>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</si>
  <si>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</si>
  <si>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</si>
  <si>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</si>
  <si>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</si>
  <si>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</si>
  <si>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</si>
  <si>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</si>
  <si>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</si>
  <si>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</si>
  <si>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</si>
  <si>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</si>
  <si>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</si>
  <si>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</si>
  <si>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</si>
  <si>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</si>
  <si>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</si>
  <si>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</si>
  <si>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</si>
  <si>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</si>
  <si>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</si>
  <si>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</si>
  <si>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</si>
  <si>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</si>
  <si>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</si>
  <si>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</si>
  <si>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</si>
  <si>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</si>
  <si>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</si>
  <si>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</si>
  <si>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</si>
  <si>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</si>
  <si>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</si>
  <si>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</si>
  <si>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</si>
  <si>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</si>
  <si>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</si>
  <si>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</si>
  <si>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</si>
  <si>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</si>
  <si>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</si>
  <si>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</si>
  <si>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</si>
  <si>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</si>
  <si>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</si>
  <si>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</si>
  <si>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</si>
  <si>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</si>
  <si>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</si>
  <si>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</si>
  <si>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</si>
  <si>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</si>
  <si>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</si>
  <si>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</si>
  <si>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</si>
  <si>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</si>
  <si>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</si>
  <si>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</si>
  <si>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</si>
  <si>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</si>
  <si>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</si>
  <si>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</si>
  <si>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</si>
  <si>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</si>
  <si>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</si>
  <si>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</si>
  <si>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</si>
  <si>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</si>
  <si>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</si>
  <si>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</si>
  <si>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</si>
  <si>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</si>
  <si>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</si>
  <si>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</si>
  <si>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</si>
  <si>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</si>
  <si>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</si>
  <si>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</si>
  <si>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</si>
  <si>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</si>
  <si>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</si>
  <si>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</si>
  <si>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</si>
  <si>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</si>
  <si>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</si>
  <si>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</si>
  <si>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</si>
  <si>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</si>
  <si>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</si>
  <si>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</si>
  <si>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</si>
  <si>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</si>
  <si>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</si>
  <si>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</si>
  <si>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</si>
  <si>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</si>
  <si>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</si>
  <si>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</si>
  <si>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</si>
  <si>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</si>
  <si>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</si>
  <si>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</si>
  <si>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</si>
  <si>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</si>
  <si>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</si>
  <si>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</si>
  <si>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</si>
  <si>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</si>
  <si>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</si>
  <si>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</si>
  <si>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</si>
  <si>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</si>
  <si>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</si>
  <si>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</si>
  <si>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</si>
  <si>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</si>
  <si>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</si>
  <si>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</si>
  <si>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</si>
  <si>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</si>
  <si>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</si>
  <si>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</si>
  <si>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</si>
  <si>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</si>
  <si>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</si>
  <si>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</si>
  <si>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</si>
  <si>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</si>
  <si>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</si>
  <si>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</si>
  <si>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</si>
  <si>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</si>
  <si>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</si>
  <si>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</si>
  <si>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</si>
  <si>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</si>
  <si>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</si>
  <si>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</si>
  <si>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</si>
  <si>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</si>
  <si>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</si>
  <si>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</si>
  <si>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</si>
  <si>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</si>
  <si>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</si>
  <si>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</si>
  <si>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</si>
  <si>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</si>
  <si>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</si>
  <si>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</si>
  <si>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</si>
  <si>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</si>
  <si>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</si>
  <si>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</si>
  <si>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</si>
  <si>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</si>
  <si>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</si>
  <si>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</si>
  <si>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</si>
  <si>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</si>
  <si>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</si>
  <si>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</si>
  <si>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</si>
  <si>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</si>
  <si>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</si>
  <si>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</si>
  <si>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</si>
  <si>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</si>
  <si>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</si>
  <si>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</si>
  <si>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</si>
  <si>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</si>
  <si>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</si>
  <si>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</si>
  <si>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</si>
  <si>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</si>
  <si>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</si>
  <si>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</si>
  <si>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</si>
  <si>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</si>
  <si>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</si>
  <si>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</si>
  <si>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</si>
  <si>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</si>
  <si>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</si>
  <si>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</si>
  <si>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</si>
  <si>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</si>
  <si>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</si>
  <si>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</si>
  <si>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</si>
  <si>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</si>
  <si>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</si>
  <si>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</si>
  <si>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</si>
  <si>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</si>
  <si>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</si>
  <si>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</si>
  <si>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</si>
  <si>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</si>
  <si>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</si>
  <si>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</si>
  <si>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</si>
  <si>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</si>
  <si>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</si>
  <si>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</si>
  <si>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</si>
  <si>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</si>
  <si>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</si>
  <si>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</si>
  <si>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</si>
  <si>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</si>
  <si>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</si>
  <si>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</si>
  <si>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</si>
  <si>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</si>
  <si>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</si>
  <si>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</si>
  <si>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</si>
  <si>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</si>
  <si>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</si>
  <si>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</si>
  <si>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</si>
  <si>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</si>
  <si>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</si>
  <si>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</si>
  <si>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</si>
  <si>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</si>
  <si>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</si>
  <si>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</si>
  <si>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</si>
  <si>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</si>
  <si>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</si>
  <si>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</si>
  <si>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</si>
  <si>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</si>
  <si>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</si>
  <si>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</si>
  <si>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</si>
  <si>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</si>
  <si>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</si>
  <si>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</si>
  <si>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</si>
  <si>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</si>
  <si>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</si>
  <si>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</si>
  <si>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</si>
  <si>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</si>
  <si>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</si>
  <si>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</si>
  <si>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</si>
  <si>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</si>
  <si>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</si>
  <si>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</si>
  <si>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</si>
  <si>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</si>
  <si>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</si>
  <si>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</si>
  <si>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</si>
  <si>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</si>
  <si>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</si>
  <si>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</si>
  <si>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</si>
  <si>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</si>
  <si>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</si>
  <si>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</si>
  <si>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</si>
  <si>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</si>
  <si>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</si>
  <si>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</si>
  <si>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</si>
  <si>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</si>
  <si>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</si>
  <si>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</si>
  <si>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</si>
  <si>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</si>
  <si>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</si>
  <si>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</si>
  <si>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</si>
  <si>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</si>
  <si>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</si>
  <si>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</si>
  <si>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</si>
  <si>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</si>
  <si>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</si>
  <si>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</si>
  <si>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</si>
  <si>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</si>
  <si>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</si>
  <si>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</si>
  <si>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</si>
  <si>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</si>
  <si>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</si>
  <si>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</si>
  <si>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</si>
  <si>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</si>
  <si>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</si>
  <si>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</si>
  <si>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</si>
  <si>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</si>
  <si>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</si>
  <si>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</si>
  <si>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</si>
  <si>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</si>
  <si>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</si>
  <si>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</si>
  <si>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</si>
  <si>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</si>
  <si>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</si>
  <si>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</si>
  <si>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</si>
  <si>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</si>
  <si>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</si>
  <si>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</si>
  <si>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</si>
  <si>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</si>
  <si>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</si>
  <si>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</si>
  <si>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</si>
  <si>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</si>
  <si>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</si>
  <si>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</si>
  <si>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</si>
  <si>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</si>
  <si>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</si>
  <si>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</si>
  <si>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</si>
  <si>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</si>
  <si>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</si>
  <si>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</si>
  <si>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</si>
  <si>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</si>
  <si>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</si>
  <si>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</si>
  <si>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</si>
  <si>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</si>
  <si>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</si>
  <si>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</si>
  <si>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</si>
  <si>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</si>
  <si>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</si>
  <si>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</si>
  <si>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</si>
  <si>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</si>
  <si>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</si>
  <si>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</si>
  <si>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</si>
  <si>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</si>
  <si>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</si>
  <si>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</si>
  <si>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</si>
  <si>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</si>
  <si>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</si>
  <si>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</si>
  <si>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</si>
  <si>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</si>
  <si>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</si>
  <si>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</si>
  <si>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</si>
  <si>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</si>
  <si>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</si>
  <si>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</si>
  <si>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</si>
  <si>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</si>
  <si>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</si>
  <si>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</si>
  <si>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</si>
  <si>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</si>
  <si>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</si>
  <si>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</si>
  <si>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</si>
  <si>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</si>
  <si>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</si>
  <si>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</si>
  <si>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</si>
  <si>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</si>
  <si>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</si>
  <si>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</si>
  <si>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</si>
  <si>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</si>
  <si>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</si>
  <si>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</si>
  <si>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</si>
  <si>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</si>
  <si>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</si>
  <si>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</si>
  <si>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</si>
  <si>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</si>
  <si>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</si>
  <si>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</si>
  <si>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</si>
  <si>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</si>
  <si>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</si>
  <si>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</si>
  <si>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</si>
  <si>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</si>
  <si>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</si>
  <si>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</si>
  <si>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</si>
  <si>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</si>
  <si>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</si>
  <si>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</si>
  <si>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</si>
  <si>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</si>
  <si>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</si>
  <si>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</si>
  <si>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</si>
  <si>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</si>
  <si>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</si>
  <si>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</si>
  <si>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</si>
  <si>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</si>
  <si>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</si>
  <si>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</si>
  <si>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</si>
  <si>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</si>
  <si>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</si>
  <si>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</si>
  <si>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</si>
  <si>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</si>
  <si>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</si>
  <si>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</si>
  <si>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</si>
  <si>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</si>
  <si>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</si>
  <si>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</si>
  <si>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</si>
  <si>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</si>
  <si>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</si>
  <si>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</si>
  <si>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</si>
  <si>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</si>
  <si>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</si>
  <si>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</si>
  <si>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</si>
  <si>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</si>
  <si>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</si>
  <si>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</si>
  <si>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</si>
  <si>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</si>
  <si>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</si>
  <si>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</si>
  <si>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</si>
  <si>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</si>
  <si>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</si>
  <si>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</si>
  <si>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</si>
  <si>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</si>
  <si>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</si>
  <si>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</si>
  <si>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</si>
  <si>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</si>
  <si>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</si>
  <si>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</si>
  <si>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</si>
  <si>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</si>
  <si>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</si>
  <si>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</si>
  <si>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</si>
  <si>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</si>
  <si>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</si>
  <si>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</si>
  <si>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</si>
  <si>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</si>
  <si>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</si>
  <si>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</si>
  <si>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</si>
  <si>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</si>
  <si>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</si>
  <si>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</si>
  <si>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</si>
  <si>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</si>
  <si>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</si>
  <si>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</si>
  <si>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</si>
  <si>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</si>
  <si>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</si>
  <si>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</si>
  <si>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</si>
  <si>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</si>
  <si>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</si>
  <si>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</si>
  <si>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</si>
  <si>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</si>
  <si>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</si>
  <si>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</si>
  <si>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</si>
  <si>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</si>
  <si>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</si>
  <si>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</si>
  <si>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</si>
  <si>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</si>
  <si>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</si>
  <si>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</si>
  <si>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</si>
  <si>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</si>
  <si>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</si>
  <si>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</si>
  <si>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</si>
  <si>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</si>
  <si>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</si>
  <si>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</si>
  <si>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</si>
  <si>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</si>
  <si>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</si>
  <si>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</si>
  <si>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</si>
  <si>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</si>
  <si>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</si>
  <si>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</si>
  <si>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</si>
  <si>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</si>
  <si>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</si>
  <si>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</si>
  <si>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</si>
  <si>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</si>
  <si>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</si>
  <si>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</si>
  <si>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</si>
  <si>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</si>
  <si>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</si>
  <si>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</si>
  <si>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</si>
  <si>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</si>
  <si>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</si>
  <si>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</si>
  <si>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</si>
  <si>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</si>
  <si>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</si>
  <si>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</si>
  <si>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</si>
  <si>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</si>
  <si>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</si>
  <si>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</si>
  <si>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</si>
  <si>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</si>
  <si>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</si>
  <si>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</si>
  <si>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</si>
  <si>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</si>
  <si>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</si>
  <si>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</si>
  <si>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</si>
  <si>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</si>
  <si>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</si>
  <si>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</si>
  <si>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</si>
  <si>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</si>
  <si>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</si>
  <si>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</si>
  <si>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</si>
  <si>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</si>
  <si>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</si>
  <si>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</si>
  <si>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</si>
  <si>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</si>
  <si>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</si>
  <si>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</si>
  <si>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</si>
  <si>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</si>
  <si>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</si>
  <si>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</si>
  <si>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</si>
  <si>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</si>
  <si>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</si>
  <si>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</si>
  <si>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</si>
  <si>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</si>
  <si>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</si>
  <si>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</si>
  <si>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</si>
  <si>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</si>
  <si>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</si>
  <si>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</si>
  <si>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</si>
  <si>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</si>
  <si>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</si>
  <si>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</si>
  <si>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</si>
  <si>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</si>
  <si>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</si>
  <si>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</si>
  <si>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</si>
  <si>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</si>
  <si>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</si>
  <si>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</si>
  <si>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</si>
  <si>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</si>
  <si>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</si>
  <si>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</si>
  <si>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</si>
  <si>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</si>
  <si>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</si>
  <si>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</si>
  <si>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</si>
  <si>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</si>
  <si>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</si>
  <si>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</si>
  <si>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</si>
  <si>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</si>
  <si>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</si>
  <si>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</si>
  <si>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</si>
  <si>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</si>
  <si>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</si>
  <si>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</si>
  <si>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</si>
  <si>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</si>
  <si>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</si>
  <si>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</si>
  <si>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</si>
  <si>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</si>
  <si>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</si>
  <si>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</si>
  <si>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</si>
  <si>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</si>
  <si>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</si>
  <si>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</si>
  <si>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</si>
  <si>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</si>
  <si>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</si>
  <si>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</si>
  <si>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</si>
  <si>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</si>
  <si>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</si>
  <si>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</si>
  <si>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</si>
  <si>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</si>
  <si>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</si>
  <si>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</si>
  <si>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</si>
  <si>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</si>
  <si>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</si>
  <si>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</si>
  <si>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</si>
  <si>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</si>
  <si>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</si>
  <si>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</si>
  <si>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</si>
  <si>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</si>
  <si>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</si>
  <si>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</si>
  <si>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</si>
  <si>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</si>
  <si>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</si>
  <si>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</si>
  <si>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</si>
  <si>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</si>
  <si>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</si>
  <si>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</si>
  <si>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</si>
  <si>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</si>
  <si>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</si>
  <si>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</si>
  <si>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</si>
  <si>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</si>
  <si>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</si>
  <si>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</si>
  <si>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</si>
  <si>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</si>
  <si>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</si>
  <si>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</si>
  <si>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</si>
  <si>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</si>
  <si>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</si>
  <si>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</si>
  <si>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</si>
  <si>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</si>
  <si>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</si>
  <si>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</si>
  <si>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</si>
  <si>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</si>
  <si>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</si>
  <si>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</si>
  <si>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</si>
  <si>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</si>
  <si>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</si>
  <si>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</si>
  <si>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</si>
  <si>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</si>
  <si>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</si>
  <si>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</si>
  <si>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</si>
  <si>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</si>
  <si>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</si>
  <si>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</si>
  <si>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</si>
  <si>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</si>
  <si>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</si>
  <si>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</si>
  <si>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</si>
  <si>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</si>
  <si>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</si>
  <si>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</si>
  <si>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</si>
  <si>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</si>
  <si>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</si>
  <si>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</si>
  <si>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</si>
  <si>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</si>
  <si>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</si>
  <si>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</si>
  <si>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</si>
  <si>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</si>
  <si>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</si>
  <si>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</si>
  <si>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</si>
  <si>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</si>
  <si>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</si>
  <si>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</si>
  <si>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</si>
  <si>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</si>
  <si>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</si>
  <si>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</si>
  <si>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</si>
  <si>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</si>
  <si>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</si>
  <si>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</si>
  <si>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</si>
  <si>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</si>
  <si>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</si>
  <si>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</si>
  <si>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</si>
  <si>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</si>
  <si>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</si>
  <si>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</si>
  <si>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</si>
  <si>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</si>
  <si>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</si>
  <si>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</si>
  <si>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</si>
  <si>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</si>
  <si>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</si>
  <si>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</si>
  <si>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</si>
  <si>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</si>
  <si>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</si>
  <si>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</si>
  <si>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</si>
  <si>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</si>
  <si>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</si>
  <si>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</si>
  <si>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</si>
  <si>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</si>
  <si>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</si>
  <si>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</si>
  <si>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</si>
  <si>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</si>
  <si>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</si>
  <si>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</si>
  <si>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</si>
  <si>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</si>
  <si>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</si>
  <si>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</si>
  <si>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</si>
  <si>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</si>
  <si>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</si>
  <si>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</si>
  <si>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</si>
  <si>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</si>
  <si>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</si>
  <si>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</si>
  <si>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</si>
  <si>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</si>
  <si>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</si>
  <si>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</si>
  <si>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</si>
  <si>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</si>
  <si>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</si>
  <si>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</si>
  <si>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</si>
  <si>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</si>
  <si>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</si>
  <si>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</si>
  <si>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</si>
  <si>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</si>
  <si>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</si>
  <si>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</si>
  <si>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</si>
  <si>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</si>
  <si>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</si>
  <si>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</si>
  <si>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</si>
  <si>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</si>
  <si>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</si>
  <si>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</si>
  <si>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</si>
  <si>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</si>
  <si>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</si>
  <si>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</si>
  <si>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</si>
  <si>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</si>
  <si>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</si>
  <si>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</si>
  <si>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</si>
  <si>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</si>
  <si>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</si>
  <si>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</si>
  <si>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</si>
  <si>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</si>
  <si>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</si>
  <si>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</si>
  <si>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</si>
  <si>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</si>
  <si>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</si>
  <si>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</si>
  <si>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</si>
  <si>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</si>
  <si>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</si>
  <si>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</si>
  <si>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</si>
  <si>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</si>
  <si>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</si>
  <si>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</si>
  <si>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</si>
  <si>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</si>
  <si>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</si>
  <si>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</si>
  <si>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</si>
  <si>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</si>
  <si>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</si>
  <si>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</si>
  <si>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</si>
  <si>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</si>
  <si>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</si>
  <si>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</si>
  <si>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</si>
  <si>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</si>
  <si>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</si>
  <si>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</si>
  <si>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</si>
  <si>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</si>
  <si>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</si>
  <si>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</si>
  <si>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</si>
  <si>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</si>
  <si>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</si>
  <si>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</si>
  <si>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</si>
  <si>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</si>
  <si>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</si>
  <si>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</si>
  <si>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</si>
  <si>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</si>
  <si>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</si>
  <si>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</si>
  <si>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</si>
  <si>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</si>
  <si>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</si>
  <si>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</si>
  <si>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</si>
  <si>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</si>
  <si>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</si>
  <si>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</si>
  <si>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</si>
  <si>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</si>
  <si>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</si>
  <si>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</si>
  <si>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</si>
  <si>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</si>
  <si>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</si>
  <si>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</si>
  <si>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</si>
  <si>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</si>
  <si>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</si>
  <si>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</si>
  <si>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</si>
  <si>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</si>
  <si>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</si>
  <si>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</si>
  <si>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</si>
  <si>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</si>
  <si>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</si>
  <si>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</si>
  <si>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</si>
  <si>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</si>
  <si>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</si>
  <si>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</si>
  <si>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</si>
  <si>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</si>
  <si>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</si>
  <si>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</si>
  <si>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</si>
  <si>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</si>
  <si>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</si>
  <si>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</si>
  <si>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</si>
  <si>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</si>
  <si>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</si>
  <si>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</si>
  <si>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</si>
  <si>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</si>
  <si>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</si>
  <si>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</si>
  <si>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</si>
  <si>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</si>
  <si>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</si>
  <si>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</si>
  <si>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</si>
  <si>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</si>
  <si>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</si>
  <si>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</si>
  <si>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</si>
  <si>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</si>
  <si>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</si>
  <si>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</si>
  <si>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</si>
  <si>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</si>
  <si>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</si>
  <si>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</si>
  <si>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</si>
  <si>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</si>
  <si>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</si>
  <si>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</si>
  <si>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</si>
  <si>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</si>
  <si>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</si>
  <si>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</si>
  <si>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</si>
  <si>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</si>
  <si>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</si>
  <si>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</si>
  <si>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</si>
  <si>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</si>
  <si>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</si>
  <si>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</si>
  <si>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</si>
  <si>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</si>
  <si>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</si>
  <si>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</si>
  <si>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</si>
  <si>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</si>
  <si>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</si>
  <si>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</si>
  <si>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</si>
  <si>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</si>
  <si>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</si>
  <si>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</si>
  <si>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</si>
  <si>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</si>
  <si>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</si>
  <si>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</si>
  <si>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</si>
  <si>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</si>
  <si>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</si>
  <si>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</si>
  <si>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</si>
  <si>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</si>
  <si>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</si>
  <si>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</si>
  <si>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</si>
  <si>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</si>
  <si>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</si>
  <si>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</si>
  <si>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</si>
  <si>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</si>
  <si>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</si>
  <si>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</si>
  <si>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</si>
  <si>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</si>
  <si>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</si>
  <si>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</si>
  <si>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</si>
  <si>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</si>
  <si>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</si>
  <si>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</si>
  <si>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</si>
  <si>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</si>
  <si>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</si>
  <si>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</si>
  <si>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</si>
  <si>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</si>
  <si>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</si>
  <si>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</si>
  <si>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</si>
  <si>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</si>
  <si>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</si>
  <si>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</si>
  <si>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</si>
  <si>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</si>
  <si>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</si>
  <si>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</si>
  <si>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</si>
  <si>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</si>
  <si>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</si>
  <si>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</si>
  <si>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</si>
  <si>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</si>
  <si>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</si>
  <si>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</si>
  <si>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</si>
  <si>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</si>
  <si>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</si>
  <si>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</si>
  <si>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</si>
  <si>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</si>
  <si>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</si>
  <si>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</si>
  <si>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</si>
  <si>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</si>
  <si>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</si>
  <si>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</si>
  <si>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</si>
  <si>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</si>
  <si>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</si>
  <si>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</si>
  <si>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</si>
  <si>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</si>
  <si>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</si>
  <si>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</si>
  <si>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</si>
  <si>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</si>
  <si>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</si>
  <si>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</si>
  <si>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</si>
  <si>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</si>
  <si>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</si>
  <si>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</si>
  <si>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</si>
  <si>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</si>
  <si>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</si>
  <si>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</si>
  <si>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</si>
  <si>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</si>
  <si>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</si>
  <si>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</si>
  <si>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</si>
  <si>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</si>
  <si>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</si>
  <si>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</si>
  <si>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</si>
  <si>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</si>
  <si>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</si>
  <si>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</si>
  <si>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</si>
  <si>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</si>
  <si>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</si>
  <si>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</si>
  <si>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</si>
  <si>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</si>
  <si>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</si>
  <si>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</si>
  <si>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</si>
  <si>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</si>
  <si>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</si>
  <si>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</si>
  <si>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</si>
  <si>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</si>
  <si>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</si>
  <si>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</si>
  <si>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</si>
  <si>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</si>
  <si>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</si>
  <si>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</si>
  <si>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</si>
  <si>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</si>
  <si>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</si>
  <si>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</si>
  <si>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</si>
  <si>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</si>
  <si>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</si>
  <si>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</si>
  <si>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</si>
  <si>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</si>
  <si>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</si>
  <si>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</si>
  <si>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</si>
  <si>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</si>
  <si>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</si>
  <si>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</si>
  <si>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</si>
  <si>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</si>
  <si>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</si>
  <si>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</si>
  <si>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</si>
  <si>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</si>
  <si>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</si>
  <si>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</si>
  <si>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</si>
  <si>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</si>
  <si>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</si>
  <si>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</si>
  <si>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</si>
  <si>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</si>
  <si>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</si>
  <si>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</si>
  <si>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</si>
  <si>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</si>
  <si>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</si>
  <si>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</si>
  <si>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</si>
  <si>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</si>
  <si>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</si>
  <si>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</si>
  <si>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</si>
  <si>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</si>
  <si>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</si>
  <si>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</si>
  <si>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</si>
  <si>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</si>
  <si>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</si>
  <si>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</si>
  <si>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</si>
  <si>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</si>
  <si>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</si>
  <si>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</si>
  <si>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</si>
  <si>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</si>
  <si>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</si>
  <si>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</si>
  <si>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</si>
  <si>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</si>
  <si>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</si>
  <si>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</si>
  <si>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</si>
  <si>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</si>
  <si>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</si>
  <si>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</si>
  <si>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</si>
  <si>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</si>
  <si>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</si>
  <si>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</si>
  <si>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</si>
  <si>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</si>
  <si>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</si>
  <si>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</si>
  <si>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</si>
  <si>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</si>
  <si>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</si>
  <si>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</si>
  <si>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</si>
  <si>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</si>
  <si>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</si>
  <si>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</si>
  <si>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</si>
  <si>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</si>
  <si>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</si>
  <si>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</si>
  <si>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</si>
  <si>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</si>
  <si>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</si>
  <si>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</si>
  <si>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</si>
  <si>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</si>
  <si>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</si>
  <si>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</si>
  <si>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</si>
  <si>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</si>
  <si>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</si>
  <si>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</si>
  <si>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</si>
  <si>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</si>
  <si>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</si>
  <si>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</si>
  <si>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</si>
  <si>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</si>
  <si>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</si>
  <si>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</si>
  <si>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</si>
  <si>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</si>
  <si>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</si>
  <si>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</si>
  <si>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</si>
  <si>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</si>
  <si>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</si>
  <si>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</si>
  <si>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</si>
  <si>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</si>
  <si>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</si>
  <si>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</si>
  <si>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</si>
  <si>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</si>
  <si>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</si>
  <si>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</si>
  <si>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</si>
  <si>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</si>
  <si>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</si>
  <si>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</si>
  <si>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</si>
  <si>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</si>
  <si>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</si>
  <si>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</si>
  <si>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</si>
  <si>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</si>
  <si>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</si>
  <si>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</si>
  <si>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</si>
  <si>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</si>
  <si>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</si>
  <si>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</si>
  <si>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</si>
  <si>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</si>
  <si>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</si>
  <si>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</si>
  <si>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</si>
  <si>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</si>
  <si>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</si>
  <si>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</si>
  <si>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</si>
  <si>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</si>
  <si>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</si>
  <si>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</si>
  <si>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</si>
  <si>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</si>
  <si>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</si>
  <si>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</si>
  <si>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</si>
  <si>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</si>
  <si>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</si>
  <si>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</si>
  <si>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</si>
  <si>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</si>
  <si>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</si>
  <si>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</si>
  <si>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</si>
  <si>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</si>
  <si>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</si>
  <si>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</si>
  <si>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</si>
  <si>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</si>
  <si>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</si>
  <si>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</si>
  <si>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</si>
  <si>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</si>
  <si>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</si>
  <si>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</si>
  <si>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</si>
  <si>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</si>
  <si>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</si>
  <si>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</si>
  <si>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</si>
  <si>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</si>
  <si>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</si>
  <si>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</si>
  <si>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</si>
  <si>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</si>
  <si>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</si>
  <si>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</si>
  <si>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</si>
  <si>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</si>
  <si>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</si>
  <si>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</si>
  <si>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</si>
  <si>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</si>
  <si>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</si>
  <si>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</si>
  <si>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</si>
  <si>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</si>
  <si>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</si>
  <si>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</si>
  <si>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</si>
  <si>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</si>
  <si>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</si>
  <si>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</si>
  <si>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</si>
  <si>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</si>
  <si>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</si>
  <si>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</si>
  <si>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</si>
  <si>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</si>
  <si>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</si>
  <si>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</si>
  <si>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</si>
  <si>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</si>
  <si>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</si>
  <si>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</si>
  <si>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</si>
  <si>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</si>
  <si>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</si>
  <si>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</si>
  <si>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</si>
  <si>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</si>
  <si>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</si>
  <si>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</si>
  <si>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</si>
  <si>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</si>
  <si>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</si>
  <si>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</si>
  <si>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</si>
  <si>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</si>
  <si>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</si>
  <si>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</si>
  <si>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</si>
  <si>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</si>
  <si>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</si>
  <si>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</si>
  <si>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</si>
  <si>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</si>
  <si>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</si>
  <si>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</si>
  <si>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</si>
  <si>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</si>
  <si>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</si>
  <si>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</si>
  <si>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</si>
  <si>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</si>
  <si>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</si>
  <si>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</si>
  <si>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</si>
  <si>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</si>
  <si>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</si>
  <si>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</si>
  <si>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</si>
  <si>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</si>
  <si>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</si>
  <si>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</si>
  <si>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</si>
  <si>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</si>
  <si>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</si>
  <si>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</si>
  <si>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</si>
  <si>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</si>
  <si>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</si>
  <si>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</si>
  <si>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</si>
  <si>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</si>
  <si>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</si>
  <si>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</si>
  <si>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</si>
  <si>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</si>
  <si>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</si>
  <si>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</si>
  <si>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</si>
  <si>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</si>
  <si>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</si>
  <si>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</si>
  <si>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</si>
  <si>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</si>
  <si>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</si>
  <si>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20/02/2020</t>
  </si>
  <si>
    <t>Cut-off Date: 29/02/2020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</si>
</sst>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1824</v>
      </c>
      <c r="G9" s="7"/>
      <c r="H9" s="7"/>
      <c r="I9" s="7"/>
      <c r="J9" s="8"/>
    </row>
    <row r="10" ht="21">
      <c r="B10" s="6"/>
      <c r="C10" s="7"/>
      <c r="D10" s="7"/>
      <c r="E10" s="7"/>
      <c r="F10" s="12" t="s">
        <v>1825</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43890</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24716.793322</v>
      </c>
      <c r="D38" s="129"/>
      <c r="F38" s="42"/>
      <c r="H38" s="23"/>
      <c r="L38" s="23"/>
      <c r="M38" s="23"/>
    </row>
    <row r="39">
      <c r="A39" s="25" t="s">
        <v>66</v>
      </c>
      <c r="B39" s="42" t="s">
        <v>67</v>
      </c>
      <c r="C39" s="129">
        <v>19908.69921688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0.24150719505789509</v>
      </c>
      <c r="E45" s="60"/>
      <c r="F45" s="124">
        <v>0.0256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24716.793322</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24716.793322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15.26680514</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24.589899</v>
      </c>
      <c r="D70" s="165" t="s">
        <v>1337</v>
      </c>
      <c r="E70" s="21"/>
      <c r="F70" s="153">
        <f>IF($C$77=0,"",IF(C70="","",C70/$C$77))</f>
        <v>0.00099486606869417585</v>
      </c>
      <c r="G70" s="152" t="str">
        <f>IF($D$77=0,"",IF(D70="[Mark as ND1 if not relevant]","",IF(D70="ND2","ND2",IF(D70="","",D70/$D$77))))</f>
        <v/>
      </c>
      <c r="H70" s="23"/>
      <c r="L70" s="23"/>
      <c r="M70" s="23"/>
    </row>
    <row r="71">
      <c r="A71" s="25" t="s">
        <v>115</v>
      </c>
      <c r="B71" s="121" t="s">
        <v>1493</v>
      </c>
      <c r="C71" s="129">
        <v>50.863977</v>
      </c>
      <c r="D71" s="165" t="s">
        <v>1337</v>
      </c>
      <c r="E71" s="21"/>
      <c r="F71" s="153">
        <f>IF($C$77=0,"",IF(C71="","",C71/$C$77))</f>
        <v>0.0020578711948406529</v>
      </c>
      <c r="G71" s="153" t="str">
        <f>IF($D$77=0,"",IF(D71="[Mark as ND1 if not relevant]","",IF(D71="ND2","ND2",IF(D71="","",D71/$D$77))))</f>
        <v/>
      </c>
      <c r="H71" s="23"/>
      <c r="L71" s="23"/>
      <c r="M71" s="23"/>
    </row>
    <row r="72">
      <c r="A72" s="25" t="s">
        <v>116</v>
      </c>
      <c r="B72" s="120" t="s">
        <v>1494</v>
      </c>
      <c r="C72" s="129">
        <v>70.853884</v>
      </c>
      <c r="D72" s="165" t="s">
        <v>1337</v>
      </c>
      <c r="E72" s="21"/>
      <c r="F72" s="153">
        <f>IF($C$77=0,"",IF(C72="","",C72/$C$77))</f>
        <v>0.0028666293028203637</v>
      </c>
      <c r="G72" s="153" t="str">
        <f>IF($D$77=0,"",IF(D72="[Mark as ND1 if not relevant]","",IF(D72="ND2","ND2",IF(D72="","",D72/$D$77))))</f>
        <v/>
      </c>
      <c r="H72" s="23"/>
      <c r="L72" s="23"/>
      <c r="M72" s="23"/>
    </row>
    <row r="73">
      <c r="A73" s="25" t="s">
        <v>117</v>
      </c>
      <c r="B73" s="120" t="s">
        <v>1495</v>
      </c>
      <c r="C73" s="129">
        <v>108.665762</v>
      </c>
      <c r="D73" s="165" t="s">
        <v>1337</v>
      </c>
      <c r="E73" s="21"/>
      <c r="F73" s="153">
        <f>IF($C$77=0,"",IF(C73="","",C73/$C$77))</f>
        <v>0.0043964344645171967</v>
      </c>
      <c r="G73" s="153" t="str">
        <f>IF($D$77=0,"",IF(D73="[Mark as ND1 if not relevant]","",IF(D73="ND2","ND2",IF(D73="","",D73/$D$77))))</f>
        <v/>
      </c>
      <c r="H73" s="23"/>
      <c r="L73" s="23"/>
      <c r="M73" s="23"/>
    </row>
    <row r="74">
      <c r="A74" s="25" t="s">
        <v>118</v>
      </c>
      <c r="B74" s="120" t="s">
        <v>1496</v>
      </c>
      <c r="C74" s="129">
        <v>158.737703</v>
      </c>
      <c r="D74" s="165" t="s">
        <v>1337</v>
      </c>
      <c r="E74" s="21"/>
      <c r="F74" s="153">
        <f>IF($C$77=0,"",IF(C74="","",C74/$C$77))</f>
        <v>0.0064222612112865406</v>
      </c>
      <c r="G74" s="153" t="str">
        <f>IF($D$77=0,"",IF(D74="[Mark as ND1 if not relevant]","",IF(D74="ND2","ND2",IF(D74="","",D74/$D$77))))</f>
        <v/>
      </c>
      <c r="H74" s="23"/>
      <c r="L74" s="23"/>
      <c r="M74" s="23"/>
    </row>
    <row r="75">
      <c r="A75" s="25" t="s">
        <v>119</v>
      </c>
      <c r="B75" s="120" t="s">
        <v>1497</v>
      </c>
      <c r="C75" s="129">
        <v>2168.805067</v>
      </c>
      <c r="D75" s="165" t="s">
        <v>1337</v>
      </c>
      <c r="E75" s="21"/>
      <c r="F75" s="153">
        <f>IF($C$77=0,"",IF(C75="","",C75/$C$77))</f>
        <v>0.0877462152557153</v>
      </c>
      <c r="G75" s="153" t="str">
        <f>IF($D$77=0,"",IF(D75="[Mark as ND1 if not relevant]","",IF(D75="ND2","ND2",IF(D75="","",D75/$D$77))))</f>
        <v/>
      </c>
      <c r="H75" s="23"/>
      <c r="L75" s="23"/>
      <c r="M75" s="23"/>
    </row>
    <row r="76">
      <c r="A76" s="25" t="s">
        <v>120</v>
      </c>
      <c r="B76" s="120" t="s">
        <v>1498</v>
      </c>
      <c r="C76" s="129">
        <v>22134.277027</v>
      </c>
      <c r="D76" s="165" t="s">
        <v>1337</v>
      </c>
      <c r="E76" s="21"/>
      <c r="F76" s="152">
        <f>IF($C$77=0,"",IF(C76="","",C76/$C$77))</f>
        <v>0.89551572250212574</v>
      </c>
      <c r="G76" s="153" t="str">
        <f>IF($D$77=0,"",IF(D76="[Mark as ND1 if not relevant]","",IF(D76="ND2","ND2",IF(D76="","",D76/$D$77))))</f>
        <v/>
      </c>
      <c r="H76" s="23"/>
      <c r="L76" s="23"/>
      <c r="M76" s="23"/>
    </row>
    <row r="77">
      <c r="A77" s="25" t="s">
        <v>121</v>
      </c>
      <c r="B77" s="57" t="s">
        <v>100</v>
      </c>
      <c r="C77" s="131">
        <f>SUM(C70:C76)</f>
        <v>24716.793319</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7.031775</v>
      </c>
      <c r="D79" s="165" t="s">
        <v>1337</v>
      </c>
      <c r="E79" s="42"/>
      <c r="F79" s="153">
        <f>IF($C$77=0,"",IF(C79="","",C79/$C$77))</f>
        <v>0.00028449382204424623</v>
      </c>
      <c r="G79" s="153" t="str">
        <f>IF($D$77=0,"",IF(D79="[Mark as ND1 if not relevant]","",IF(D79="ND2","ND2",IF(D79="","",D79/$D$77))))</f>
        <v/>
      </c>
      <c r="H79" s="23"/>
      <c r="L79" s="23"/>
      <c r="M79" s="23"/>
    </row>
    <row r="80" outlineLevel="1">
      <c r="A80" s="25" t="s">
        <v>126</v>
      </c>
      <c r="B80" s="58" t="s">
        <v>127</v>
      </c>
      <c r="C80" s="131">
        <v>17.558124</v>
      </c>
      <c r="D80" s="165" t="s">
        <v>1337</v>
      </c>
      <c r="E80" s="42"/>
      <c r="F80" s="153">
        <f>IF($C$77=0,"",IF(C80="","",C80/$C$77))</f>
        <v>0.00071037224664992956</v>
      </c>
      <c r="G80" s="153" t="str">
        <f>IF($D$77=0,"",IF(D80="[Mark as ND1 if not relevant]","",IF(D80="ND2","ND2",IF(D80="","",D80/$D$77))))</f>
        <v/>
      </c>
      <c r="H80" s="23"/>
      <c r="L80" s="23"/>
      <c r="M80" s="23"/>
    </row>
    <row r="81" outlineLevel="1">
      <c r="A81" s="25" t="s">
        <v>128</v>
      </c>
      <c r="B81" s="58" t="s">
        <v>129</v>
      </c>
      <c r="C81" s="131">
        <v>21.877728</v>
      </c>
      <c r="D81" s="165" t="s">
        <v>1337</v>
      </c>
      <c r="E81" s="42"/>
      <c r="F81" s="153">
        <f>IF($C$77=0,"",IF(C81="","",C81/$C$77))</f>
        <v>0.00088513617918156132</v>
      </c>
      <c r="G81" s="153" t="str">
        <f>IF($D$77=0,"",IF(D81="[Mark as ND1 if not relevant]","",IF(D81="ND2","ND2",IF(D81="","",D81/$D$77))))</f>
        <v/>
      </c>
      <c r="H81" s="23"/>
      <c r="L81" s="23"/>
      <c r="M81" s="23"/>
    </row>
    <row r="82" outlineLevel="1">
      <c r="A82" s="25" t="s">
        <v>130</v>
      </c>
      <c r="B82" s="58" t="s">
        <v>131</v>
      </c>
      <c r="C82" s="131">
        <v>28.986248</v>
      </c>
      <c r="D82" s="165" t="s">
        <v>1337</v>
      </c>
      <c r="E82" s="42"/>
      <c r="F82" s="153">
        <f>IF($C$77=0,"",IF(C82="","",C82/$C$77))</f>
        <v>0.001172734975200769</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5.5239</v>
      </c>
      <c r="D89" s="165">
        <v>0.0002</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2184.4886</v>
      </c>
      <c r="D93" s="165" t="s">
        <v>1337</v>
      </c>
      <c r="E93" s="21"/>
      <c r="F93" s="152">
        <f>IF($C$100=0,"",IF(C93="[for completion]","",IF(C93="","",C93/$C$100)))</f>
        <v>0.10972533272742063</v>
      </c>
      <c r="G93" s="152" t="str">
        <f>IF($D$100=0,"",IF(D93="[Mark as ND1 if not relevant]","",IF(D93="","",D93/$D$100)))</f>
        <v/>
      </c>
      <c r="H93" s="23"/>
      <c r="L93" s="23"/>
      <c r="M93" s="23"/>
    </row>
    <row r="94">
      <c r="A94" s="25" t="s">
        <v>143</v>
      </c>
      <c r="B94" s="121" t="s">
        <v>1493</v>
      </c>
      <c r="C94" s="129">
        <v>4289.6526</v>
      </c>
      <c r="D94" s="165" t="s">
        <v>1337</v>
      </c>
      <c r="E94" s="21"/>
      <c r="F94" s="152">
        <f>IF($C$100=0,"",IF(C94="[for completion]","",IF(C94="","",C94/$C$100)))</f>
        <v>0.21546624634252842</v>
      </c>
      <c r="G94" s="152" t="str">
        <f>IF($D$100=0,"",IF(D94="[Mark as ND1 if not relevant]","",IF(D94="","",D94/$D$100)))</f>
        <v/>
      </c>
      <c r="H94" s="23"/>
      <c r="L94" s="23"/>
      <c r="M94" s="23"/>
    </row>
    <row r="95">
      <c r="A95" s="25" t="s">
        <v>144</v>
      </c>
      <c r="B95" s="121" t="s">
        <v>1494</v>
      </c>
      <c r="C95" s="129">
        <v>1429.2858</v>
      </c>
      <c r="D95" s="165" t="s">
        <v>1337</v>
      </c>
      <c r="E95" s="21"/>
      <c r="F95" s="152">
        <f>IF($C$100=0,"",IF(C95="[for completion]","",IF(C95="","",C95/$C$100)))</f>
        <v>0.071792024901195448</v>
      </c>
      <c r="G95" s="152" t="str">
        <f>IF($D$100=0,"",IF(D95="[Mark as ND1 if not relevant]","",IF(D95="","",D95/$D$100)))</f>
        <v/>
      </c>
      <c r="H95" s="23"/>
      <c r="L95" s="23"/>
      <c r="M95" s="23"/>
    </row>
    <row r="96">
      <c r="A96" s="25" t="s">
        <v>145</v>
      </c>
      <c r="B96" s="121" t="s">
        <v>1495</v>
      </c>
      <c r="C96" s="129">
        <v>1616</v>
      </c>
      <c r="D96" s="165" t="s">
        <v>1337</v>
      </c>
      <c r="E96" s="21"/>
      <c r="F96" s="152">
        <f>IF($C$100=0,"",IF(C96="[for completion]","",IF(C96="","",C96/$C$100)))</f>
        <v>0.081170548423787486</v>
      </c>
      <c r="G96" s="152" t="str">
        <f>IF($D$100=0,"",IF(D96="[Mark as ND1 if not relevant]","",IF(D96="","",D96/$D$100)))</f>
        <v/>
      </c>
      <c r="H96" s="23"/>
      <c r="L96" s="23"/>
      <c r="M96" s="23"/>
    </row>
    <row r="97">
      <c r="A97" s="25" t="s">
        <v>146</v>
      </c>
      <c r="B97" s="121" t="s">
        <v>1496</v>
      </c>
      <c r="C97" s="129">
        <v>2181.5</v>
      </c>
      <c r="D97" s="165" t="s">
        <v>1337</v>
      </c>
      <c r="E97" s="21"/>
      <c r="F97" s="152">
        <f>IF($C$100=0,"",IF(C97="[for completion]","",IF(C97="","",C97/$C$100)))</f>
        <v>0.10957521744213639</v>
      </c>
      <c r="G97" s="152" t="str">
        <f>IF($D$100=0,"",IF(D97="[Mark as ND1 if not relevant]","",IF(D97="","",D97/$D$100)))</f>
        <v/>
      </c>
      <c r="H97" s="23"/>
      <c r="L97" s="23"/>
      <c r="M97" s="23"/>
    </row>
    <row r="98">
      <c r="A98" s="25" t="s">
        <v>147</v>
      </c>
      <c r="B98" s="121" t="s">
        <v>1497</v>
      </c>
      <c r="C98" s="129">
        <v>6140.5158</v>
      </c>
      <c r="D98" s="165" t="s">
        <v>1337</v>
      </c>
      <c r="E98" s="21"/>
      <c r="F98" s="152">
        <f>IF($C$100=0,"",IF(C98="[for completion]","",IF(C98="","",C98/$C$100)))</f>
        <v>0.3084338088433986</v>
      </c>
      <c r="G98" s="152" t="str">
        <f>IF($D$100=0,"",IF(D98="[Mark as ND1 if not relevant]","",IF(D98="","",D98/$D$100)))</f>
        <v/>
      </c>
      <c r="H98" s="23"/>
      <c r="L98" s="23"/>
      <c r="M98" s="23"/>
    </row>
    <row r="99">
      <c r="A99" s="25" t="s">
        <v>148</v>
      </c>
      <c r="B99" s="121" t="s">
        <v>1498</v>
      </c>
      <c r="C99" s="129">
        <v>2067.256</v>
      </c>
      <c r="D99" s="165" t="s">
        <v>1337</v>
      </c>
      <c r="E99" s="21"/>
      <c r="F99" s="152">
        <f>IF($C$100=0,"",IF(C99="[for completion]","",IF(C99="","",C99/$C$100)))</f>
        <v>0.10383682131953292</v>
      </c>
      <c r="G99" s="152" t="str">
        <f>IF($D$100=0,"",IF(D99="[Mark as ND1 if not relevant]","",IF(D99="","",D99/$D$100)))</f>
        <v/>
      </c>
      <c r="H99" s="23"/>
      <c r="L99" s="23"/>
      <c r="M99" s="23"/>
    </row>
    <row r="100">
      <c r="A100" s="25" t="s">
        <v>149</v>
      </c>
      <c r="B100" s="57" t="s">
        <v>100</v>
      </c>
      <c r="C100" s="131">
        <f>SUM(C93:C99)</f>
        <v>19908.698800000002</v>
      </c>
      <c r="D100" s="131">
        <f>SUM(D93:D99)</f>
        <v>0</v>
      </c>
      <c r="E100" s="42"/>
      <c r="F100" s="154">
        <f>SUM(F93:F99)</f>
        <v>0.99999999999999978</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20</v>
      </c>
      <c r="D102" s="165" t="s">
        <v>1337</v>
      </c>
      <c r="E102" s="42"/>
      <c r="F102" s="153">
        <f>IF($C$100=0,"",IF(C102="[for completion]","",IF(C102="","",C102/$C$100)))</f>
        <v>0.0010045859953439046</v>
      </c>
      <c r="G102" s="153" t="str">
        <f>IF($D$100=0,"",IF(D102="","",D102/$D$100))</f>
        <v/>
      </c>
      <c r="H102" s="23"/>
      <c r="L102" s="23"/>
      <c r="M102" s="23"/>
    </row>
    <row r="103" outlineLevel="1">
      <c r="A103" s="25" t="s">
        <v>152</v>
      </c>
      <c r="B103" s="58" t="s">
        <v>127</v>
      </c>
      <c r="C103" s="131">
        <v>2164.4886</v>
      </c>
      <c r="D103" s="165" t="s">
        <v>1337</v>
      </c>
      <c r="E103" s="42"/>
      <c r="F103" s="153">
        <f>IF($C$100=0,"",IF(C103="[for completion]","",IF(C103="","",C103/$C$100)))</f>
        <v>0.10872074673207673</v>
      </c>
      <c r="G103" s="153" t="str">
        <f>IF($D$100=0,"",IF(D103="","",D103/$D$100))</f>
        <v/>
      </c>
      <c r="H103" s="23"/>
      <c r="L103" s="23"/>
      <c r="M103" s="23"/>
    </row>
    <row r="104" outlineLevel="1">
      <c r="A104" s="25" t="s">
        <v>153</v>
      </c>
      <c r="B104" s="58" t="s">
        <v>129</v>
      </c>
      <c r="C104" s="131">
        <v>785.6526</v>
      </c>
      <c r="D104" s="165" t="s">
        <v>1337</v>
      </c>
      <c r="E104" s="42"/>
      <c r="F104" s="153">
        <f>IF($C$100=0,"",IF(C104="[for completion]","",IF(C104="","",C104/$C$100)))</f>
        <v>0.039462779958276323</v>
      </c>
      <c r="G104" s="153" t="str">
        <f>IF($D$100=0,"",IF(D104="","",D104/$D$100))</f>
        <v/>
      </c>
      <c r="H104" s="23"/>
      <c r="L104" s="23"/>
      <c r="M104" s="23"/>
    </row>
    <row r="105" outlineLevel="1">
      <c r="A105" s="25" t="s">
        <v>154</v>
      </c>
      <c r="B105" s="58" t="s">
        <v>131</v>
      </c>
      <c r="C105" s="131">
        <v>3504</v>
      </c>
      <c r="D105" s="165" t="s">
        <v>1337</v>
      </c>
      <c r="E105" s="42"/>
      <c r="F105" s="153">
        <f>IF($C$100=0,"",IF(C105="[for completion]","",IF(C105="","",C105/$C$100)))</f>
        <v>0.17600346638425207</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24716.793299999998</v>
      </c>
      <c r="D112" s="129">
        <v>24716.793299999998</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24716.793299999998</v>
      </c>
      <c r="D129" s="129">
        <f>SUM(D112:D128)</f>
        <v>24716.793299999998</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18059.3</v>
      </c>
      <c r="D138" s="129">
        <v>19908.699216880002</v>
      </c>
      <c r="E138" s="51"/>
      <c r="F138" s="152">
        <f>IF($C$155=0,"",IF(C138="[for completion]","",IF(C138="","",C138/$C$155)))</f>
        <v>0.90710597429128126</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96.54746273</v>
      </c>
      <c r="D142" s="129"/>
      <c r="E142" s="51"/>
      <c r="F142" s="152">
        <f>IF($C$155=0,"",IF(C142="[for completion]","",IF(C142="","",C142/$C$155)))</f>
        <v>0.004849511345680498</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583.80977669</v>
      </c>
      <c r="D149" s="129"/>
      <c r="E149" s="42"/>
      <c r="F149" s="152">
        <f>IF($C$155=0,"",IF(C149="[for completion]","",IF(C149="","",C149/$C$155)))</f>
        <v>0.029324355666341322</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1169.04197746</v>
      </c>
      <c r="D153" s="129"/>
      <c r="E153" s="42"/>
      <c r="F153" s="152">
        <f>IF($C$155=0,"",IF(C153="[for completion]","",IF(C153="","",C153/$C$155)))</f>
        <v>0.058720158696696959</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19908.69921688</v>
      </c>
      <c r="D155" s="129">
        <f>SUM(D138:D154)</f>
        <v>19908.699216880002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18368.699216880002</v>
      </c>
      <c r="D164" s="129">
        <v>18368.699216880002</v>
      </c>
      <c r="E164" s="61"/>
      <c r="F164" s="152">
        <f>IF($C$167=0,"",IF(C164="[for completion]","",IF(C164="","",C164/$C$167)))</f>
        <v>0.922646879978262</v>
      </c>
      <c r="G164" s="152">
        <f>IF($D$167=0,"",IF(D164="[for completion]","",IF(D164="","",D164/$D$167)))</f>
        <v>0.922646879978262</v>
      </c>
      <c r="H164" s="23"/>
      <c r="L164" s="23"/>
      <c r="M164" s="23"/>
    </row>
    <row r="165">
      <c r="A165" s="25" t="s">
        <v>225</v>
      </c>
      <c r="B165" s="23" t="s">
        <v>226</v>
      </c>
      <c r="C165" s="129">
        <v>1540</v>
      </c>
      <c r="D165" s="129">
        <v>1540</v>
      </c>
      <c r="E165" s="61"/>
      <c r="F165" s="152">
        <f>IF($C$167=0,"",IF(C165="[for completion]","",IF(C165="","",C165/$C$167)))</f>
        <v>0.077353120021738</v>
      </c>
      <c r="G165" s="152">
        <f>IF($D$167=0,"",IF(D165="[for completion]","",IF(D165="","",D165/$D$167)))</f>
        <v>0.077353120021738</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19908.699216880002</v>
      </c>
      <c r="D167" s="163">
        <f>SUM(D164:D166)</f>
        <v>19908.699216880002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1713</v>
      </c>
      <c r="C345" s="25" t="s">
        <v>1714</v>
      </c>
      <c r="H345" s="23"/>
    </row>
    <row r="346" outlineLevel="1">
      <c r="A346" s="25" t="s">
        <v>451</v>
      </c>
      <c r="B346" s="54" t="s">
        <v>1715</v>
      </c>
      <c r="C346" s="25" t="s">
        <v>1682</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1704</v>
      </c>
      <c r="C349" s="25" t="s">
        <v>1705</v>
      </c>
      <c r="H349" s="23"/>
    </row>
    <row r="350" outlineLevel="1">
      <c r="A350" s="25" t="s">
        <v>455</v>
      </c>
      <c r="B350" s="54" t="s">
        <v>1718</v>
      </c>
      <c r="C350" s="25" t="s">
        <v>1720</v>
      </c>
      <c r="H350" s="23"/>
    </row>
    <row r="351" outlineLevel="1">
      <c r="A351" s="25" t="s">
        <v>456</v>
      </c>
      <c r="B351" s="54" t="s">
        <v>1718</v>
      </c>
      <c r="C351" s="25" t="s">
        <v>1721</v>
      </c>
      <c r="H351" s="23"/>
    </row>
    <row r="352" outlineLevel="1">
      <c r="A352" s="25" t="s">
        <v>457</v>
      </c>
      <c r="B352" s="54" t="s">
        <v>1722</v>
      </c>
      <c r="C352" s="25" t="s">
        <v>1682</v>
      </c>
      <c r="H352" s="23"/>
    </row>
    <row r="353" outlineLevel="1">
      <c r="A353" s="25" t="s">
        <v>458</v>
      </c>
      <c r="B353" s="54" t="s">
        <v>1723</v>
      </c>
      <c r="C353" s="25" t="s">
        <v>1682</v>
      </c>
      <c r="H353" s="23"/>
    </row>
    <row r="354" outlineLevel="1">
      <c r="A354" s="25" t="s">
        <v>459</v>
      </c>
      <c r="B354" s="54" t="s">
        <v>1724</v>
      </c>
      <c r="C354" s="25" t="s">
        <v>1682</v>
      </c>
      <c r="H354" s="23"/>
    </row>
    <row r="355" outlineLevel="1">
      <c r="A355" s="25" t="s">
        <v>460</v>
      </c>
      <c r="B355" s="54" t="s">
        <v>1725</v>
      </c>
      <c r="C355" s="25" t="s">
        <v>1726</v>
      </c>
      <c r="H355" s="23"/>
    </row>
    <row r="356" outlineLevel="1">
      <c r="A356" s="25" t="s">
        <v>461</v>
      </c>
      <c r="B356" s="54" t="s">
        <v>1727</v>
      </c>
      <c r="C356" s="25" t="s">
        <v>1728</v>
      </c>
      <c r="H356" s="23"/>
    </row>
    <row r="357" outlineLevel="1">
      <c r="A357" s="25" t="s">
        <v>462</v>
      </c>
      <c r="B357" s="54" t="s">
        <v>1711</v>
      </c>
      <c r="C357" s="25" t="s">
        <v>1729</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24716.79332277</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24716.79332277</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150428</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0.000525</v>
      </c>
      <c r="D36" s="176" t="str">
        <f>IF(C36="","","ND2")</f>
        <v>ND2</v>
      </c>
      <c r="E36" s="156"/>
      <c r="F36" s="122">
        <f>IF(C36=0,"",C36)</f>
        <v>0.000525</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1730</v>
      </c>
      <c r="C99" s="122">
        <v>0.0253764</v>
      </c>
      <c r="D99" s="176" t="str">
        <f>IF(C99="","","ND2")</f>
        <v>ND2</v>
      </c>
      <c r="E99" s="122"/>
      <c r="F99" s="122">
        <f>IF(C99="","",C99)</f>
        <v>0.0253764</v>
      </c>
      <c r="G99" s="93"/>
    </row>
    <row r="100">
      <c r="A100" s="93" t="s">
        <v>606</v>
      </c>
      <c r="B100" s="111" t="s">
        <v>1731</v>
      </c>
      <c r="C100" s="122">
        <v>0.02742891</v>
      </c>
      <c r="D100" s="176" t="str">
        <f>IF(C100="","","ND2")</f>
        <v>ND2</v>
      </c>
      <c r="E100" s="122"/>
      <c r="F100" s="122">
        <f>IF(C100="","",C100)</f>
        <v>0.02742891</v>
      </c>
      <c r="G100" s="93"/>
    </row>
    <row r="101">
      <c r="A101" s="93" t="s">
        <v>607</v>
      </c>
      <c r="B101" s="111" t="s">
        <v>1732</v>
      </c>
      <c r="C101" s="122">
        <v>0.02721129</v>
      </c>
      <c r="D101" s="176" t="str">
        <f>IF(C101="","","ND2")</f>
        <v>ND2</v>
      </c>
      <c r="E101" s="122"/>
      <c r="F101" s="122">
        <f>IF(C101="","",C101)</f>
        <v>0.02721129</v>
      </c>
      <c r="G101" s="93"/>
    </row>
    <row r="102">
      <c r="A102" s="93" t="s">
        <v>608</v>
      </c>
      <c r="B102" s="111" t="s">
        <v>1733</v>
      </c>
      <c r="C102" s="122">
        <v>0.0610014</v>
      </c>
      <c r="D102" s="176" t="str">
        <f>IF(C102="","","ND2")</f>
        <v>ND2</v>
      </c>
      <c r="E102" s="122"/>
      <c r="F102" s="122">
        <f>IF(C102="","",C102)</f>
        <v>0.0610014</v>
      </c>
      <c r="G102" s="93"/>
    </row>
    <row r="103">
      <c r="A103" s="93" t="s">
        <v>609</v>
      </c>
      <c r="B103" s="111" t="s">
        <v>1734</v>
      </c>
      <c r="C103" s="122">
        <v>0.12270033</v>
      </c>
      <c r="D103" s="176" t="str">
        <f>IF(C103="","","ND2")</f>
        <v>ND2</v>
      </c>
      <c r="E103" s="122"/>
      <c r="F103" s="122">
        <f>IF(C103="","",C103)</f>
        <v>0.12270033</v>
      </c>
      <c r="G103" s="93"/>
    </row>
    <row r="104">
      <c r="A104" s="93" t="s">
        <v>610</v>
      </c>
      <c r="B104" s="111" t="s">
        <v>1735</v>
      </c>
      <c r="C104" s="122">
        <v>0.20405261</v>
      </c>
      <c r="D104" s="176" t="str">
        <f>IF(C104="","","ND2")</f>
        <v>ND2</v>
      </c>
      <c r="E104" s="122"/>
      <c r="F104" s="122">
        <f>IF(C104="","",C104)</f>
        <v>0.20405261</v>
      </c>
      <c r="G104" s="93"/>
    </row>
    <row r="105">
      <c r="A105" s="93" t="s">
        <v>611</v>
      </c>
      <c r="B105" s="111" t="s">
        <v>1736</v>
      </c>
      <c r="C105" s="122">
        <v>0.22688529</v>
      </c>
      <c r="D105" s="176" t="str">
        <f>IF(C105="","","ND2")</f>
        <v>ND2</v>
      </c>
      <c r="E105" s="122"/>
      <c r="F105" s="122">
        <f>IF(C105="","",C105)</f>
        <v>0.22688529</v>
      </c>
      <c r="G105" s="93"/>
    </row>
    <row r="106">
      <c r="A106" s="93" t="s">
        <v>612</v>
      </c>
      <c r="B106" s="111" t="s">
        <v>1737</v>
      </c>
      <c r="C106" s="122">
        <v>0.01436418</v>
      </c>
      <c r="D106" s="176" t="str">
        <f>IF(C106="","","ND2")</f>
        <v>ND2</v>
      </c>
      <c r="E106" s="122"/>
      <c r="F106" s="122">
        <f>IF(C106="","",C106)</f>
        <v>0.01436418</v>
      </c>
      <c r="G106" s="93"/>
    </row>
    <row r="107">
      <c r="A107" s="93" t="s">
        <v>613</v>
      </c>
      <c r="B107" s="111" t="s">
        <v>1738</v>
      </c>
      <c r="C107" s="122">
        <v>0.12615699</v>
      </c>
      <c r="D107" s="176" t="str">
        <f>IF(C107="","","ND2")</f>
        <v>ND2</v>
      </c>
      <c r="E107" s="122"/>
      <c r="F107" s="122">
        <f>IF(C107="","",C107)</f>
        <v>0.12615699</v>
      </c>
      <c r="G107" s="93"/>
    </row>
    <row r="108">
      <c r="A108" s="93" t="s">
        <v>614</v>
      </c>
      <c r="B108" s="111" t="s">
        <v>1739</v>
      </c>
      <c r="C108" s="122">
        <v>0.09502063</v>
      </c>
      <c r="D108" s="176" t="str">
        <f>IF(C108="","","ND2")</f>
        <v>ND2</v>
      </c>
      <c r="E108" s="122"/>
      <c r="F108" s="122">
        <f>IF(C108="","",C108)</f>
        <v>0.09502063</v>
      </c>
      <c r="G108" s="93"/>
    </row>
    <row r="109">
      <c r="A109" s="93" t="s">
        <v>615</v>
      </c>
      <c r="B109" s="111" t="s">
        <v>1740</v>
      </c>
      <c r="C109" s="122">
        <v>0.03373227</v>
      </c>
      <c r="D109" s="176" t="str">
        <f>IF(C109="","","ND2")</f>
        <v>ND2</v>
      </c>
      <c r="E109" s="122"/>
      <c r="F109" s="122">
        <f>IF(C109="","",C109)</f>
        <v>0.03373227</v>
      </c>
      <c r="G109" s="93"/>
    </row>
    <row r="110">
      <c r="A110" s="93" t="s">
        <v>616</v>
      </c>
      <c r="B110" s="111" t="s">
        <v>1741</v>
      </c>
      <c r="C110" s="122">
        <v>0.0360697</v>
      </c>
      <c r="D110" s="176" t="str">
        <f>IF(C110="","","ND2")</f>
        <v>ND2</v>
      </c>
      <c r="E110" s="122"/>
      <c r="F110" s="122">
        <f>IF(C110="","",C110)</f>
        <v>0.0360697</v>
      </c>
      <c r="G110" s="93"/>
    </row>
    <row r="111">
      <c r="A111" s="93" t="s">
        <v>617</v>
      </c>
      <c r="B111" s="111" t="s">
        <v>1742</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1743</v>
      </c>
      <c r="C150" s="122">
        <v>0.87930982</v>
      </c>
      <c r="D150" s="176" t="str">
        <f>IF(C150="","","ND2")</f>
        <v>ND2</v>
      </c>
      <c r="E150" s="123"/>
      <c r="F150" s="122">
        <f>IF(C150="","",C150)</f>
        <v>0.87930982</v>
      </c>
    </row>
    <row r="151">
      <c r="A151" s="93" t="s">
        <v>639</v>
      </c>
      <c r="B151" s="93" t="s">
        <v>1744</v>
      </c>
      <c r="C151" s="122">
        <v>0.12069018</v>
      </c>
      <c r="D151" s="176" t="str">
        <f>IF(C151="","","ND2")</f>
        <v>ND2</v>
      </c>
      <c r="E151" s="123"/>
      <c r="F151" s="122">
        <f>IF(C151="","",C151)</f>
        <v>0.12069018</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1745</v>
      </c>
      <c r="C160" s="122">
        <v>0.70528362</v>
      </c>
      <c r="D160" s="176" t="str">
        <f>IF(C160="","","ND2")</f>
        <v>ND2</v>
      </c>
      <c r="E160" s="123"/>
      <c r="F160" s="122">
        <f>IF(C160="","",C160)</f>
        <v>0.70528362</v>
      </c>
    </row>
    <row r="161">
      <c r="A161" s="93" t="s">
        <v>651</v>
      </c>
      <c r="B161" s="93" t="s">
        <v>652</v>
      </c>
      <c r="C161" s="122">
        <v>0.06538994</v>
      </c>
      <c r="D161" s="176" t="str">
        <f>IF(C161="","","ND2")</f>
        <v>ND2</v>
      </c>
      <c r="E161" s="123"/>
      <c r="F161" s="122">
        <f>IF(C161="","",C161)</f>
        <v>0.06538994</v>
      </c>
    </row>
    <row r="162">
      <c r="A162" s="93" t="s">
        <v>653</v>
      </c>
      <c r="B162" s="93" t="s">
        <v>98</v>
      </c>
      <c r="C162" s="122">
        <v>0.22932645</v>
      </c>
      <c r="D162" s="176" t="str">
        <f>IF(C162="","","ND2")</f>
        <v>ND2</v>
      </c>
      <c r="E162" s="123"/>
      <c r="F162" s="122">
        <f>IF(C162="","",C162)</f>
        <v>0.22932645</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1746</v>
      </c>
      <c r="C170" s="122">
        <v>0.0063226</v>
      </c>
      <c r="D170" s="176" t="str">
        <f>IF(C170="","","ND2")</f>
        <v>ND2</v>
      </c>
      <c r="E170" s="123"/>
      <c r="F170" s="122">
        <f>IF(C170="","",C170)</f>
        <v>0.0063226</v>
      </c>
    </row>
    <row r="171">
      <c r="A171" s="93" t="s">
        <v>663</v>
      </c>
      <c r="B171" s="112" t="s">
        <v>1747</v>
      </c>
      <c r="C171" s="122">
        <v>0.00629422</v>
      </c>
      <c r="D171" s="176" t="str">
        <f>IF(C171="","","ND2")</f>
        <v>ND2</v>
      </c>
      <c r="E171" s="123"/>
      <c r="F171" s="122">
        <f>IF(C171="","",C171)</f>
        <v>0.00629422</v>
      </c>
    </row>
    <row r="172">
      <c r="A172" s="93" t="s">
        <v>665</v>
      </c>
      <c r="B172" s="112" t="s">
        <v>1748</v>
      </c>
      <c r="C172" s="122">
        <v>0.01892332</v>
      </c>
      <c r="D172" s="176" t="str">
        <f>IF(C172="","","ND2")</f>
        <v>ND2</v>
      </c>
      <c r="E172" s="122"/>
      <c r="F172" s="122">
        <f>IF(C172="","",C172)</f>
        <v>0.01892332</v>
      </c>
    </row>
    <row r="173">
      <c r="A173" s="93" t="s">
        <v>667</v>
      </c>
      <c r="B173" s="112" t="s">
        <v>1749</v>
      </c>
      <c r="C173" s="122">
        <v>0.00936275</v>
      </c>
      <c r="D173" s="176" t="str">
        <f>IF(C173="","","ND2")</f>
        <v>ND2</v>
      </c>
      <c r="E173" s="122"/>
      <c r="F173" s="122">
        <f>IF(C173="","",C173)</f>
        <v>0.00936275</v>
      </c>
    </row>
    <row r="174">
      <c r="A174" s="93" t="s">
        <v>669</v>
      </c>
      <c r="B174" s="112" t="s">
        <v>1750</v>
      </c>
      <c r="C174" s="122">
        <v>0.9590971</v>
      </c>
      <c r="D174" s="176" t="str">
        <f>IF(C174="","","ND2")</f>
        <v>ND2</v>
      </c>
      <c r="E174" s="122"/>
      <c r="F174" s="122">
        <f>IF(C174="","",C174)</f>
        <v>0.9590971</v>
      </c>
    </row>
    <row r="175" outlineLevel="1">
      <c r="A175" s="93" t="s">
        <v>671</v>
      </c>
      <c r="B175" s="109" t="s">
        <v>1742</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0.00012565</v>
      </c>
      <c r="D180" s="176" t="str">
        <f>IF(C180="","","ND2")</f>
        <v>ND2</v>
      </c>
      <c r="E180" s="123"/>
      <c r="F180" s="122">
        <f>IF(C180="","",C180)</f>
        <v>0.00012565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85.918857752367259</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1751</v>
      </c>
      <c r="C190" s="165">
        <v>98.78589793</v>
      </c>
      <c r="D190" s="176">
        <v>7826</v>
      </c>
      <c r="E190" s="117"/>
      <c r="F190" s="153">
        <f>IF($C$214=0,"",IF(C190="[for completion]","",IF(C190="","",C190/$C$214)))</f>
        <v>0.0039967117352150564</v>
      </c>
      <c r="G190" s="153">
        <f>IF($D$214=0,"",IF(D190="[for completion]","",IF(D190="","",D190/$D$214)))</f>
        <v>0.027204215853946803</v>
      </c>
    </row>
    <row r="191">
      <c r="A191" s="93" t="s">
        <v>690</v>
      </c>
      <c r="B191" s="111" t="s">
        <v>1752</v>
      </c>
      <c r="C191" s="165">
        <v>433.56385198</v>
      </c>
      <c r="D191" s="176">
        <v>15293</v>
      </c>
      <c r="E191" s="117"/>
      <c r="F191" s="153">
        <f>IF($C$214=0,"",IF(C191="[for completion]","",IF(C191="","",C191/$C$214)))</f>
        <v>0.01754126622811485</v>
      </c>
      <c r="G191" s="153">
        <f>IF($D$214=0,"",IF(D191="[for completion]","",IF(D191="","",D191/$D$214)))</f>
        <v>0.053160500006952265</v>
      </c>
    </row>
    <row r="192">
      <c r="A192" s="93" t="s">
        <v>691</v>
      </c>
      <c r="B192" s="111" t="s">
        <v>1753</v>
      </c>
      <c r="C192" s="165">
        <v>809.30787188</v>
      </c>
      <c r="D192" s="176">
        <v>20142</v>
      </c>
      <c r="E192" s="117"/>
      <c r="F192" s="153">
        <f>IF($C$214=0,"",IF(C192="[for completion]","",IF(C192="","",C192/$C$214)))</f>
        <v>0.032743239032323686</v>
      </c>
      <c r="G192" s="153">
        <f>IF($D$214=0,"",IF(D192="[for completion]","",IF(D192="","",D192/$D$214)))</f>
        <v>0.070016268301839574</v>
      </c>
    </row>
    <row r="193">
      <c r="A193" s="93" t="s">
        <v>692</v>
      </c>
      <c r="B193" s="111" t="s">
        <v>1754</v>
      </c>
      <c r="C193" s="165">
        <v>1328.21769791</v>
      </c>
      <c r="D193" s="176">
        <v>25583</v>
      </c>
      <c r="E193" s="117"/>
      <c r="F193" s="153">
        <f>IF($C$214=0,"",IF(C193="[for completion]","",IF(C193="","",C193/$C$214)))</f>
        <v>0.053737460218449863</v>
      </c>
      <c r="G193" s="153">
        <f>IF($D$214=0,"",IF(D193="[for completion]","",IF(D193="","",D193/$D$214)))</f>
        <v>0.088929907256774979</v>
      </c>
    </row>
    <row r="194">
      <c r="A194" s="93" t="s">
        <v>693</v>
      </c>
      <c r="B194" s="111" t="s">
        <v>1755</v>
      </c>
      <c r="C194" s="165">
        <v>4057.36904463</v>
      </c>
      <c r="D194" s="176">
        <v>60658</v>
      </c>
      <c r="E194" s="117"/>
      <c r="F194" s="153">
        <f>IF($C$214=0,"",IF(C194="[for completion]","",IF(C194="","",C194/$C$214)))</f>
        <v>0.16415434606123466</v>
      </c>
      <c r="G194" s="153">
        <f>IF($D$214=0,"",IF(D194="[for completion]","",IF(D194="","",D194/$D$214)))</f>
        <v>0.21085526773175378</v>
      </c>
    </row>
    <row r="195">
      <c r="A195" s="93" t="s">
        <v>694</v>
      </c>
      <c r="B195" s="111" t="s">
        <v>1756</v>
      </c>
      <c r="C195" s="165">
        <v>5068.42315479</v>
      </c>
      <c r="D195" s="176">
        <v>59169</v>
      </c>
      <c r="E195" s="117"/>
      <c r="F195" s="153">
        <f>IF($C$214=0,"",IF(C195="[for completion]","",IF(C195="","",C195/$C$214)))</f>
        <v>0.20505989950244827</v>
      </c>
      <c r="G195" s="153">
        <f>IF($D$214=0,"",IF(D195="[for completion]","",IF(D195="","",D195/$D$214)))</f>
        <v>0.20567930588578817</v>
      </c>
    </row>
    <row r="196">
      <c r="A196" s="93" t="s">
        <v>695</v>
      </c>
      <c r="B196" s="111" t="s">
        <v>1757</v>
      </c>
      <c r="C196" s="165">
        <v>4207.21352555</v>
      </c>
      <c r="D196" s="176">
        <v>41113</v>
      </c>
      <c r="E196" s="117"/>
      <c r="F196" s="153">
        <f>IF($C$214=0,"",IF(C196="[for completion]","",IF(C196="","",C196/$C$214)))</f>
        <v>0.1702168024229164</v>
      </c>
      <c r="G196" s="153">
        <f>IF($D$214=0,"",IF(D196="[for completion]","",IF(D196="","",D196/$D$214)))</f>
        <v>0.14291425075432082</v>
      </c>
    </row>
    <row r="197">
      <c r="A197" s="93" t="s">
        <v>696</v>
      </c>
      <c r="B197" s="111" t="s">
        <v>1758</v>
      </c>
      <c r="C197" s="165">
        <v>2944.81570669</v>
      </c>
      <c r="D197" s="176">
        <v>24214</v>
      </c>
      <c r="E197" s="117"/>
      <c r="F197" s="153">
        <f>IF($C$214=0,"",IF(C197="[for completion]","",IF(C197="","",C197/$C$214)))</f>
        <v>0.11914230411018285</v>
      </c>
      <c r="G197" s="153">
        <f>IF($D$214=0,"",IF(D197="[for completion]","",IF(D197="","",D197/$D$214)))</f>
        <v>0.084171081355413735</v>
      </c>
    </row>
    <row r="198">
      <c r="A198" s="93" t="s">
        <v>697</v>
      </c>
      <c r="B198" s="111" t="s">
        <v>1759</v>
      </c>
      <c r="C198" s="165">
        <v>1780.92965847</v>
      </c>
      <c r="D198" s="176">
        <v>12822</v>
      </c>
      <c r="E198" s="117"/>
      <c r="F198" s="153">
        <f>IF($C$214=0,"",IF(C198="[for completion]","",IF(C198="","",C198/$C$214)))</f>
        <v>0.072053426802308682</v>
      </c>
      <c r="G198" s="153">
        <f>IF($D$214=0,"",IF(D198="[for completion]","",IF(D198="","",D198/$D$214)))</f>
        <v>0.044570975680974428</v>
      </c>
    </row>
    <row r="199">
      <c r="A199" s="93" t="s">
        <v>698</v>
      </c>
      <c r="B199" s="111" t="s">
        <v>1760</v>
      </c>
      <c r="C199" s="165">
        <v>1271.89989591</v>
      </c>
      <c r="D199" s="176">
        <v>8085</v>
      </c>
      <c r="E199" s="111"/>
      <c r="F199" s="153">
        <f>IF($C$214=0,"",IF(C199="[for completion]","",IF(C199="","",C199/$C$214)))</f>
        <v>0.0514589364122036</v>
      </c>
      <c r="G199" s="153">
        <f>IF($D$214=0,"",IF(D199="[for completion]","",IF(D199="","",D199/$D$214)))</f>
        <v>0.028104534267717848</v>
      </c>
    </row>
    <row r="200">
      <c r="A200" s="93" t="s">
        <v>699</v>
      </c>
      <c r="B200" s="111" t="s">
        <v>1761</v>
      </c>
      <c r="C200" s="165">
        <v>805.88802281</v>
      </c>
      <c r="D200" s="176">
        <v>4646</v>
      </c>
      <c r="E200" s="111"/>
      <c r="F200" s="153">
        <f>IF($C$214=0,"",IF(C200="[for completion]","",IF(C200="","",C200/$C$214)))</f>
        <v>0.032604877675114392</v>
      </c>
      <c r="G200" s="153">
        <f>IF($D$214=0,"",IF(D200="[for completion]","",IF(D200="","",D200/$D$214)))</f>
        <v>0.016150113321931617</v>
      </c>
    </row>
    <row r="201">
      <c r="A201" s="93" t="s">
        <v>700</v>
      </c>
      <c r="B201" s="111" t="s">
        <v>1762</v>
      </c>
      <c r="C201" s="165">
        <v>568.64352927</v>
      </c>
      <c r="D201" s="176">
        <v>2809</v>
      </c>
      <c r="E201" s="111"/>
      <c r="F201" s="153">
        <f>IF($C$214=0,"",IF(C201="[for completion]","",IF(C201="","",C201/$C$214)))</f>
        <v>0.023006363400148076</v>
      </c>
      <c r="G201" s="153">
        <f>IF($D$214=0,"",IF(D201="[for completion]","",IF(D201="","",D201/$D$214)))</f>
        <v>0.0097644572366134118</v>
      </c>
    </row>
    <row r="202">
      <c r="A202" s="93" t="s">
        <v>701</v>
      </c>
      <c r="B202" s="111" t="s">
        <v>1763</v>
      </c>
      <c r="C202" s="165">
        <v>361.36775993</v>
      </c>
      <c r="D202" s="176">
        <v>1660</v>
      </c>
      <c r="E202" s="111"/>
      <c r="F202" s="153">
        <f>IF($C$214=0,"",IF(C202="[for completion]","",IF(C202="","",C202/$C$214)))</f>
        <v>0.014620333439333937</v>
      </c>
      <c r="G202" s="153">
        <f>IF($D$214=0,"",IF(D202="[for completion]","",IF(D202="","",D202/$D$214)))</f>
        <v>0.0057703805670267939</v>
      </c>
    </row>
    <row r="203">
      <c r="A203" s="93" t="s">
        <v>702</v>
      </c>
      <c r="B203" s="111" t="s">
        <v>1764</v>
      </c>
      <c r="C203" s="165">
        <v>289.6207015</v>
      </c>
      <c r="D203" s="176">
        <v>1267</v>
      </c>
      <c r="E203" s="111"/>
      <c r="F203" s="153">
        <f>IF($C$214=0,"",IF(C203="[for completion]","",IF(C203="","",C203/$C$214)))</f>
        <v>0.011717567797647561</v>
      </c>
      <c r="G203" s="153">
        <f>IF($D$214=0,"",IF(D203="[for completion]","",IF(D203="","",D203/$D$214)))</f>
        <v>0.0044042603484475591</v>
      </c>
    </row>
    <row r="204">
      <c r="A204" s="93" t="s">
        <v>703</v>
      </c>
      <c r="B204" s="111" t="s">
        <v>1765</v>
      </c>
      <c r="C204" s="165">
        <v>194.32084408</v>
      </c>
      <c r="D204" s="176">
        <v>766</v>
      </c>
      <c r="E204" s="111"/>
      <c r="F204" s="153">
        <f>IF($C$214=0,"",IF(C204="[for completion]","",IF(C204="","",C204/$C$214)))</f>
        <v>0.0078618954142803243</v>
      </c>
      <c r="G204" s="153">
        <f>IF($D$214=0,"",IF(D204="[for completion]","",IF(D204="","",D204/$D$214)))</f>
        <v>0.002662717779724412</v>
      </c>
    </row>
    <row r="205">
      <c r="A205" s="93" t="s">
        <v>704</v>
      </c>
      <c r="B205" s="111" t="s">
        <v>1766</v>
      </c>
      <c r="C205" s="165">
        <v>165.42737708</v>
      </c>
      <c r="D205" s="176">
        <v>588</v>
      </c>
      <c r="F205" s="153">
        <f>IF($C$214=0,"",IF(C205="[for completion]","",IF(C205="","",C205/$C$214)))</f>
        <v>0.0066929142028955011</v>
      </c>
      <c r="G205" s="153">
        <f>IF($D$214=0,"",IF(D205="[for completion]","",IF(D205="","",D205/$D$214)))</f>
        <v>0.0020439661285612983</v>
      </c>
    </row>
    <row r="206">
      <c r="A206" s="93" t="s">
        <v>705</v>
      </c>
      <c r="B206" s="111" t="s">
        <v>1767</v>
      </c>
      <c r="C206" s="165">
        <v>106.95074654</v>
      </c>
      <c r="D206" s="176">
        <v>377</v>
      </c>
      <c r="E206" s="106"/>
      <c r="F206" s="153">
        <f>IF($C$214=0,"",IF(C206="[for completion]","",IF(C206="","",C206/$C$214)))</f>
        <v>0.0043270478149555558</v>
      </c>
      <c r="G206" s="153">
        <f>IF($D$214=0,"",IF(D206="[for completion]","",IF(D206="","",D206/$D$214)))</f>
        <v>0.0013105020926319887</v>
      </c>
    </row>
    <row r="207">
      <c r="A207" s="93" t="s">
        <v>706</v>
      </c>
      <c r="B207" s="111" t="s">
        <v>1768</v>
      </c>
      <c r="C207" s="165">
        <v>66.95113489</v>
      </c>
      <c r="D207" s="176">
        <v>219</v>
      </c>
      <c r="E207" s="106"/>
      <c r="F207" s="153">
        <f>IF($C$214=0,"",IF(C207="[for completion]","",IF(C207="","",C207/$C$214)))</f>
        <v>0.0027087306195307387</v>
      </c>
      <c r="G207" s="153">
        <f>IF($D$214=0,"",IF(D207="[for completion]","",IF(D207="","",D207/$D$214)))</f>
        <v>0.00076127309890293242</v>
      </c>
    </row>
    <row r="208">
      <c r="A208" s="93" t="s">
        <v>707</v>
      </c>
      <c r="B208" s="111" t="s">
        <v>1769</v>
      </c>
      <c r="C208" s="165">
        <v>51.28754998</v>
      </c>
      <c r="D208" s="176">
        <v>157</v>
      </c>
      <c r="E208" s="106"/>
      <c r="F208" s="153">
        <f>IF($C$214=0,"",IF(C208="[for completion]","",IF(C208="","",C208/$C$214)))</f>
        <v>0.0020750082468324106</v>
      </c>
      <c r="G208" s="153">
        <f>IF($D$214=0,"",IF(D208="[for completion]","",IF(D208="","",D208/$D$214)))</f>
        <v>0.00054575286085735344</v>
      </c>
    </row>
    <row r="209">
      <c r="A209" s="93" t="s">
        <v>708</v>
      </c>
      <c r="B209" s="111" t="s">
        <v>1770</v>
      </c>
      <c r="C209" s="165">
        <v>49.95837476</v>
      </c>
      <c r="D209" s="176">
        <v>134</v>
      </c>
      <c r="E209" s="106"/>
      <c r="F209" s="153">
        <f>IF($C$214=0,"",IF(C209="[for completion]","",IF(C209="","",C209/$C$214)))</f>
        <v>0.002021232046876265</v>
      </c>
      <c r="G209" s="153">
        <f>IF($D$214=0,"",IF(D209="[for completion]","",IF(D209="","",D209/$D$214)))</f>
        <v>0.000465801804808187</v>
      </c>
    </row>
    <row r="210">
      <c r="A210" s="93" t="s">
        <v>709</v>
      </c>
      <c r="B210" s="111" t="s">
        <v>1771</v>
      </c>
      <c r="C210" s="165">
        <v>24.19624</v>
      </c>
      <c r="D210" s="176">
        <v>71</v>
      </c>
      <c r="E210" s="106"/>
      <c r="F210" s="153">
        <f>IF($C$214=0,"",IF(C210="[for completion]","",IF(C210="","",C210/$C$214)))</f>
        <v>0.00097893928569243462</v>
      </c>
      <c r="G210" s="153">
        <f>IF($D$214=0,"",IF(D210="[for completion]","",IF(D210="","",D210/$D$214)))</f>
        <v>0.00024680543389090504</v>
      </c>
    </row>
    <row r="211">
      <c r="A211" s="93" t="s">
        <v>710</v>
      </c>
      <c r="B211" s="111" t="s">
        <v>1772</v>
      </c>
      <c r="C211" s="165">
        <v>31.65473619</v>
      </c>
      <c r="D211" s="176">
        <v>77</v>
      </c>
      <c r="E211" s="106"/>
      <c r="F211" s="153">
        <f>IF($C$214=0,"",IF(C211="[for completion]","",IF(C211="","",C211/$C$214)))</f>
        <v>0.0012806975312949888</v>
      </c>
      <c r="G211" s="153">
        <f>IF($D$214=0,"",IF(D211="[for completion]","",IF(D211="","",D211/$D$214)))</f>
        <v>0.00026766223112112235</v>
      </c>
    </row>
    <row r="212">
      <c r="A212" s="93" t="s">
        <v>711</v>
      </c>
      <c r="B212" s="111" t="s">
        <v>1773</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24716.793322769998</v>
      </c>
      <c r="D214" s="183">
        <f>SUM(D190:D213)</f>
        <v>287676</v>
      </c>
      <c r="E214" s="106"/>
      <c r="F214" s="169">
        <f>SUM(F190:F213)</f>
        <v>1</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0.58406688</v>
      </c>
      <c r="D216" s="176"/>
      <c r="F216" s="156"/>
      <c r="G216" s="156"/>
    </row>
    <row r="217">
      <c r="C217" s="165"/>
      <c r="D217" s="176"/>
      <c r="F217" s="156"/>
      <c r="G217" s="156"/>
    </row>
    <row r="218">
      <c r="B218" s="111" t="s">
        <v>717</v>
      </c>
      <c r="C218" s="165"/>
      <c r="D218" s="176"/>
      <c r="F218" s="156"/>
      <c r="G218" s="156"/>
    </row>
    <row r="219">
      <c r="A219" s="93" t="s">
        <v>718</v>
      </c>
      <c r="B219" s="93" t="s">
        <v>1774</v>
      </c>
      <c r="C219" s="165">
        <v>4863.48358161</v>
      </c>
      <c r="D219" s="176">
        <v>90635</v>
      </c>
      <c r="F219" s="153">
        <f>IF($C$227=0,"",IF(C219="[for completion]","",C219/$C$227))</f>
        <v>0.19676838811973171</v>
      </c>
      <c r="G219" s="153">
        <f>IF($D$227=0,"",IF(D219="[for completion]","",D219/$D$227))</f>
        <v>0.31505930282679123</v>
      </c>
    </row>
    <row r="220">
      <c r="A220" s="93" t="s">
        <v>720</v>
      </c>
      <c r="B220" s="93" t="s">
        <v>1775</v>
      </c>
      <c r="C220" s="165">
        <v>3262.34475497</v>
      </c>
      <c r="D220" s="176">
        <v>39287</v>
      </c>
      <c r="F220" s="153">
        <f>IF($C$227=0,"",IF(C220="[for completion]","",C220/$C$227))</f>
        <v>0.13198899680747062</v>
      </c>
      <c r="G220" s="153">
        <f>IF($D$227=0,"",IF(D220="[for completion]","",D220/$D$227))</f>
        <v>0.13656683213059137</v>
      </c>
    </row>
    <row r="221">
      <c r="A221" s="93" t="s">
        <v>722</v>
      </c>
      <c r="B221" s="93" t="s">
        <v>1776</v>
      </c>
      <c r="C221" s="165">
        <v>4088.98492113</v>
      </c>
      <c r="D221" s="176">
        <v>42910</v>
      </c>
      <c r="F221" s="153">
        <f>IF($C$227=0,"",IF(C221="[for completion]","",C221/$C$227))</f>
        <v>0.16543347139465217</v>
      </c>
      <c r="G221" s="153">
        <f>IF($D$227=0,"",IF(D221="[for completion]","",D221/$D$227))</f>
        <v>0.14916086152477093</v>
      </c>
    </row>
    <row r="222">
      <c r="A222" s="93" t="s">
        <v>724</v>
      </c>
      <c r="B222" s="93" t="s">
        <v>1777</v>
      </c>
      <c r="C222" s="165">
        <v>4588.28373768</v>
      </c>
      <c r="D222" s="176">
        <v>44070</v>
      </c>
      <c r="F222" s="153">
        <f>IF($C$227=0,"",IF(C222="[for completion]","",C222/$C$227))</f>
        <v>0.18563426403105082</v>
      </c>
      <c r="G222" s="153">
        <f>IF($D$227=0,"",IF(D222="[for completion]","",D222/$D$227))</f>
        <v>0.15319317565594628</v>
      </c>
    </row>
    <row r="223">
      <c r="A223" s="93" t="s">
        <v>726</v>
      </c>
      <c r="B223" s="93" t="s">
        <v>1778</v>
      </c>
      <c r="C223" s="165">
        <v>4219.29850352</v>
      </c>
      <c r="D223" s="176">
        <v>38339</v>
      </c>
      <c r="F223" s="153">
        <f>IF($C$227=0,"",IF(C223="[for completion]","",C223/$C$227))</f>
        <v>0.17070574036127215</v>
      </c>
      <c r="G223" s="153">
        <f>IF($D$227=0,"",IF(D223="[for completion]","",D223/$D$227))</f>
        <v>0.13327145816821703</v>
      </c>
    </row>
    <row r="224">
      <c r="A224" s="93" t="s">
        <v>728</v>
      </c>
      <c r="B224" s="93" t="s">
        <v>1779</v>
      </c>
      <c r="C224" s="165">
        <v>2790.05466191</v>
      </c>
      <c r="D224" s="176">
        <v>24695</v>
      </c>
      <c r="F224" s="153">
        <f>IF($C$227=0,"",IF(C224="[for completion]","",C224/$C$227))</f>
        <v>0.11288093182135005</v>
      </c>
      <c r="G224" s="153">
        <f>IF($D$227=0,"",IF(D224="[for completion]","",D224/$D$227))</f>
        <v>0.085843101266702818</v>
      </c>
    </row>
    <row r="225">
      <c r="A225" s="93" t="s">
        <v>730</v>
      </c>
      <c r="B225" s="93" t="s">
        <v>1780</v>
      </c>
      <c r="C225" s="165">
        <v>834.09153699</v>
      </c>
      <c r="D225" s="176">
        <v>7124</v>
      </c>
      <c r="F225" s="153">
        <f>IF($C$227=0,"",IF(C225="[for completion]","",C225/$C$227))</f>
        <v>0.033745944552669986</v>
      </c>
      <c r="G225" s="153">
        <f>IF($D$227=0,"",IF(D225="[for completion]","",D225/$D$227))</f>
        <v>0.024763970578011375</v>
      </c>
    </row>
    <row r="226">
      <c r="A226" s="93" t="s">
        <v>732</v>
      </c>
      <c r="B226" s="93" t="s">
        <v>733</v>
      </c>
      <c r="C226" s="165">
        <v>70.25162496</v>
      </c>
      <c r="D226" s="176">
        <v>616</v>
      </c>
      <c r="F226" s="153">
        <f>IF($C$227=0,"",IF(C226="[for completion]","",C226/$C$227))</f>
        <v>0.0028422629118026277</v>
      </c>
      <c r="G226" s="153">
        <f>IF($D$227=0,"",IF(D226="[for completion]","",D226/$D$227))</f>
        <v>0.0021412978489689788</v>
      </c>
    </row>
    <row r="227">
      <c r="A227" s="93" t="s">
        <v>734</v>
      </c>
      <c r="B227" s="119" t="s">
        <v>100</v>
      </c>
      <c r="C227" s="165">
        <f>SUM(C219:C226)</f>
        <v>24716.793322769998</v>
      </c>
      <c r="D227" s="176">
        <f>SUM(D219:D226)</f>
        <v>287676</v>
      </c>
      <c r="F227" s="122">
        <f>SUM(F219:F226)</f>
        <v>1.0000000000000002</v>
      </c>
      <c r="G227" s="122">
        <f>SUM(G219:G226)</f>
        <v>1</v>
      </c>
    </row>
    <row r="228" outlineLevel="1">
      <c r="A228" s="93" t="s">
        <v>735</v>
      </c>
      <c r="B228" s="107" t="s">
        <v>1781</v>
      </c>
      <c r="C228" s="165">
        <v>62.7013638</v>
      </c>
      <c r="D228" s="176">
        <v>546</v>
      </c>
      <c r="F228" s="153">
        <f>IF($C$227=0,"",IF(C228="[for completion]","",C228/$C$227))</f>
        <v>0.0025367920094326014</v>
      </c>
      <c r="G228" s="153">
        <f>IF($D$227=0,"",IF(D228="[for completion]","",D228/$D$227))</f>
        <v>0.0018979685479497768</v>
      </c>
    </row>
    <row r="229" outlineLevel="1">
      <c r="A229" s="93" t="s">
        <v>737</v>
      </c>
      <c r="B229" s="107" t="s">
        <v>1782</v>
      </c>
      <c r="C229" s="165">
        <v>3.62097849</v>
      </c>
      <c r="D229" s="176">
        <v>43</v>
      </c>
      <c r="F229" s="153">
        <f>IF($C$227=0,"",IF(C229="[for completion]","",C229/$C$227))</f>
        <v>0.00014649871618517053</v>
      </c>
      <c r="G229" s="153">
        <f>IF($D$227=0,"",IF(D229="[for completion]","",D229/$D$227))</f>
        <v>0.00014947371348322417</v>
      </c>
    </row>
    <row r="230" outlineLevel="1">
      <c r="A230" s="93" t="s">
        <v>739</v>
      </c>
      <c r="B230" s="107" t="s">
        <v>1783</v>
      </c>
      <c r="C230" s="165">
        <v>1.35475666</v>
      </c>
      <c r="D230" s="176">
        <v>13</v>
      </c>
      <c r="F230" s="153">
        <f>IF($C$227=0,"",IF(C230="[for completion]","",C230/$C$227))</f>
        <v>5.4811182110421646E-05</v>
      </c>
      <c r="G230" s="153">
        <f>IF($D$227=0,"",IF(D230="[for completion]","",D230/$D$227))</f>
        <v>4.5189727332137542E-05</v>
      </c>
    </row>
    <row r="231" outlineLevel="1">
      <c r="A231" s="93" t="s">
        <v>741</v>
      </c>
      <c r="B231" s="107" t="s">
        <v>1784</v>
      </c>
      <c r="C231" s="165">
        <v>0.39013964</v>
      </c>
      <c r="D231" s="176">
        <v>3</v>
      </c>
      <c r="F231" s="153">
        <f>IF($C$227=0,"",IF(C231="[for completion]","",C231/$C$227))</f>
        <v>1.57843954474705E-05</v>
      </c>
      <c r="G231" s="153">
        <f>IF($D$227=0,"",IF(D231="[for completion]","",D231/$D$227))</f>
        <v>1.0428398615108665E-05</v>
      </c>
    </row>
    <row r="232" outlineLevel="1">
      <c r="A232" s="93" t="s">
        <v>743</v>
      </c>
      <c r="B232" s="107" t="s">
        <v>1785</v>
      </c>
      <c r="C232" s="165">
        <v>0</v>
      </c>
      <c r="D232" s="176">
        <v>0</v>
      </c>
      <c r="F232" s="153">
        <f>IF($C$227=0,"",IF(C232="[for completion]","",C232/$C$227))</f>
        <v>0</v>
      </c>
      <c r="G232" s="153">
        <f>IF($D$227=0,"",IF(D232="[for completion]","",D232/$D$227))</f>
        <v>0</v>
      </c>
    </row>
    <row r="233" outlineLevel="1">
      <c r="A233" s="93" t="s">
        <v>745</v>
      </c>
      <c r="B233" s="107" t="s">
        <v>1786</v>
      </c>
      <c r="C233" s="165">
        <v>2.18438637</v>
      </c>
      <c r="D233" s="176">
        <v>11</v>
      </c>
      <c r="F233" s="153">
        <f>IF($C$227=0,"",IF(C233="[for completion]","",C233/$C$227))</f>
        <v>8.8376608626963954E-05</v>
      </c>
      <c r="G233" s="153">
        <f>IF($D$227=0,"",IF(D233="[for completion]","",D233/$D$227))</f>
        <v>3.8237461588731769E-05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0.58406316</v>
      </c>
      <c r="D238" s="176"/>
      <c r="F238" s="156"/>
      <c r="G238" s="156"/>
    </row>
    <row r="239">
      <c r="C239" s="165"/>
      <c r="D239" s="176"/>
      <c r="F239" s="156"/>
      <c r="G239" s="156"/>
    </row>
    <row r="240">
      <c r="B240" s="111" t="s">
        <v>717</v>
      </c>
      <c r="C240" s="165"/>
      <c r="D240" s="176"/>
      <c r="F240" s="156"/>
      <c r="G240" s="156"/>
    </row>
    <row r="241">
      <c r="A241" s="93" t="s">
        <v>752</v>
      </c>
      <c r="B241" s="93" t="s">
        <v>1787</v>
      </c>
      <c r="C241" s="177">
        <v>4864.38024504</v>
      </c>
      <c r="D241" s="176">
        <v>90632</v>
      </c>
      <c r="F241" s="153">
        <f>IF($C$249=0,"",IF(C241="[Mark as ND1 if not relevant]","",C241/$C$249))</f>
        <v>0.19680466561812276</v>
      </c>
      <c r="G241" s="153">
        <f>IF($D$249=0,"",IF(D241="[Mark as ND1 if not relevant]","",D241/$D$249))</f>
        <v>0.31504887442817614</v>
      </c>
    </row>
    <row r="242">
      <c r="A242" s="93" t="s">
        <v>753</v>
      </c>
      <c r="B242" s="93" t="s">
        <v>1788</v>
      </c>
      <c r="C242" s="177">
        <v>3263.10252151</v>
      </c>
      <c r="D242" s="176">
        <v>39297</v>
      </c>
      <c r="F242" s="153">
        <f>IF($C$249=0,"",IF(C242="[Mark as ND1 if not relevant]","",C242/$C$249))</f>
        <v>0.13201965477066607</v>
      </c>
      <c r="G242" s="153">
        <f>IF($D$249=0,"",IF(D242="[Mark as ND1 if not relevant]","",D242/$D$249))</f>
        <v>0.13660159345930839</v>
      </c>
    </row>
    <row r="243">
      <c r="A243" s="93" t="s">
        <v>754</v>
      </c>
      <c r="B243" s="93" t="s">
        <v>1789</v>
      </c>
      <c r="C243" s="177">
        <v>4090.33107871</v>
      </c>
      <c r="D243" s="176">
        <v>42921</v>
      </c>
      <c r="F243" s="153">
        <f>IF($C$249=0,"",IF(C243="[Mark as ND1 if not relevant]","",C243/$C$249))</f>
        <v>0.16548793467240913</v>
      </c>
      <c r="G243" s="153">
        <f>IF($D$249=0,"",IF(D243="[Mark as ND1 if not relevant]","",D243/$D$249))</f>
        <v>0.14919909898635966</v>
      </c>
    </row>
    <row r="244">
      <c r="A244" s="93" t="s">
        <v>755</v>
      </c>
      <c r="B244" s="93" t="s">
        <v>1790</v>
      </c>
      <c r="C244" s="177">
        <v>4586.52067591</v>
      </c>
      <c r="D244" s="176">
        <v>44055</v>
      </c>
      <c r="F244" s="153">
        <f>IF($C$249=0,"",IF(C244="[Mark as ND1 if not relevant]","",C244/$C$249))</f>
        <v>0.18556293350904593</v>
      </c>
      <c r="G244" s="153">
        <f>IF($D$249=0,"",IF(D244="[Mark as ND1 if not relevant]","",D244/$D$249))</f>
        <v>0.15314103366287074</v>
      </c>
    </row>
    <row r="245">
      <c r="A245" s="93" t="s">
        <v>756</v>
      </c>
      <c r="B245" s="93" t="s">
        <v>1791</v>
      </c>
      <c r="C245" s="177">
        <v>4218.0199179</v>
      </c>
      <c r="D245" s="176">
        <v>38336</v>
      </c>
      <c r="F245" s="153">
        <f>IF($C$249=0,"",IF(C245="[Mark as ND1 if not relevant]","",C245/$C$249))</f>
        <v>0.17065401093167729</v>
      </c>
      <c r="G245" s="153">
        <f>IF($D$249=0,"",IF(D245="[Mark as ND1 if not relevant]","",D245/$D$249))</f>
        <v>0.13326102976960191</v>
      </c>
    </row>
    <row r="246">
      <c r="A246" s="93" t="s">
        <v>757</v>
      </c>
      <c r="B246" s="93" t="s">
        <v>1792</v>
      </c>
      <c r="C246" s="177">
        <v>2790.85745752</v>
      </c>
      <c r="D246" s="176">
        <v>24699</v>
      </c>
      <c r="F246" s="153">
        <f>IF($C$249=0,"",IF(C246="[Mark as ND1 if not relevant]","",C246/$C$249))</f>
        <v>0.11291341158518979</v>
      </c>
      <c r="G246" s="153">
        <f>IF($D$249=0,"",IF(D246="[Mark as ND1 if not relevant]","",D246/$D$249))</f>
        <v>0.085857005798189626</v>
      </c>
    </row>
    <row r="247">
      <c r="A247" s="93" t="s">
        <v>758</v>
      </c>
      <c r="B247" s="93" t="s">
        <v>1793</v>
      </c>
      <c r="C247" s="177">
        <v>833.52480122</v>
      </c>
      <c r="D247" s="176">
        <v>7121</v>
      </c>
      <c r="F247" s="153">
        <f>IF($C$249=0,"",IF(C247="[Mark as ND1 if not relevant]","",C247/$C$249))</f>
        <v>0.033723015374009978</v>
      </c>
      <c r="G247" s="153">
        <f>IF($D$249=0,"",IF(D247="[Mark as ND1 if not relevant]","",D247/$D$249))</f>
        <v>0.024753542179396265</v>
      </c>
    </row>
    <row r="248">
      <c r="A248" s="93" t="s">
        <v>759</v>
      </c>
      <c r="B248" s="93" t="s">
        <v>733</v>
      </c>
      <c r="C248" s="177">
        <v>70.05662496</v>
      </c>
      <c r="D248" s="176">
        <v>615</v>
      </c>
      <c r="F248" s="153">
        <f>IF($C$249=0,"",IF(C248="[Mark as ND1 if not relevant]","",C248/$C$249))</f>
        <v>0.0028343735388789816</v>
      </c>
      <c r="G248" s="153">
        <f>IF($D$249=0,"",IF(D248="[Mark as ND1 if not relevant]","",D248/$D$249))</f>
        <v>0.0021378217160972759</v>
      </c>
    </row>
    <row r="249">
      <c r="A249" s="93" t="s">
        <v>760</v>
      </c>
      <c r="B249" s="119" t="s">
        <v>100</v>
      </c>
      <c r="C249" s="165">
        <f>SUM(C241:C248)</f>
        <v>24716.79332277</v>
      </c>
      <c r="D249" s="176">
        <f>SUM(D241:D248)</f>
        <v>287676</v>
      </c>
      <c r="F249" s="122">
        <f>SUM(F241:F248)</f>
        <v>0.99999999999999989</v>
      </c>
      <c r="G249" s="122">
        <f>SUM(G241:G248)</f>
        <v>1.0000000000000002</v>
      </c>
    </row>
    <row r="250" outlineLevel="1">
      <c r="A250" s="93" t="s">
        <v>761</v>
      </c>
      <c r="B250" s="107" t="s">
        <v>1781</v>
      </c>
      <c r="C250" s="177">
        <v>62.5063638</v>
      </c>
      <c r="D250" s="176">
        <v>545</v>
      </c>
      <c r="F250" s="153">
        <f>IF($C$249=0,"",IF(C250="[for completion]","",C250/$C$249))</f>
        <v>0.0025289026365089553</v>
      </c>
      <c r="G250" s="153">
        <f>IF($D$249=0,"",IF(D250="[for completion]","",D250/$D$249))</f>
        <v>0.0018944924150780739</v>
      </c>
    </row>
    <row r="251" outlineLevel="1">
      <c r="A251" s="93" t="s">
        <v>762</v>
      </c>
      <c r="B251" s="107" t="s">
        <v>1782</v>
      </c>
      <c r="C251" s="177">
        <v>3.62097849</v>
      </c>
      <c r="D251" s="176">
        <v>43</v>
      </c>
      <c r="F251" s="153">
        <f>IF($C$249=0,"",IF(C251="[for completion]","",C251/$C$249))</f>
        <v>0.00014649871618517053</v>
      </c>
      <c r="G251" s="153">
        <f>IF($D$249=0,"",IF(D251="[for completion]","",D251/$D$249))</f>
        <v>0.00014947371348322417</v>
      </c>
    </row>
    <row r="252" outlineLevel="1">
      <c r="A252" s="93" t="s">
        <v>763</v>
      </c>
      <c r="B252" s="107" t="s">
        <v>1783</v>
      </c>
      <c r="C252" s="177">
        <v>1.35475666</v>
      </c>
      <c r="D252" s="176">
        <v>13</v>
      </c>
      <c r="F252" s="153">
        <f>IF($C$249=0,"",IF(C252="[for completion]","",C252/$C$249))</f>
        <v>5.481118211042164E-05</v>
      </c>
      <c r="G252" s="153">
        <f>IF($D$249=0,"",IF(D252="[for completion]","",D252/$D$249))</f>
        <v>4.5189727332137542E-05</v>
      </c>
    </row>
    <row r="253" outlineLevel="1">
      <c r="A253" s="93" t="s">
        <v>764</v>
      </c>
      <c r="B253" s="107" t="s">
        <v>1784</v>
      </c>
      <c r="C253" s="177">
        <v>0.39013964</v>
      </c>
      <c r="D253" s="176">
        <v>3</v>
      </c>
      <c r="F253" s="153">
        <f>IF($C$249=0,"",IF(C253="[for completion]","",C253/$C$249))</f>
        <v>1.5784395447470498E-05</v>
      </c>
      <c r="G253" s="153">
        <f>IF($D$249=0,"",IF(D253="[for completion]","",D253/$D$249))</f>
        <v>1.0428398615108665E-05</v>
      </c>
    </row>
    <row r="254" outlineLevel="1">
      <c r="A254" s="93" t="s">
        <v>765</v>
      </c>
      <c r="B254" s="107" t="s">
        <v>1785</v>
      </c>
      <c r="C254" s="177">
        <v>0</v>
      </c>
      <c r="D254" s="176">
        <v>0</v>
      </c>
      <c r="F254" s="153">
        <f>IF($C$249=0,"",IF(C254="[for completion]","",C254/$C$249))</f>
        <v>0</v>
      </c>
      <c r="G254" s="153">
        <f>IF($D$249=0,"",IF(D254="[for completion]","",D254/$D$249))</f>
        <v>0</v>
      </c>
    </row>
    <row r="255" outlineLevel="1">
      <c r="A255" s="93" t="s">
        <v>766</v>
      </c>
      <c r="B255" s="107" t="s">
        <v>1794</v>
      </c>
      <c r="C255" s="177">
        <v>2.18438637</v>
      </c>
      <c r="D255" s="176">
        <v>11</v>
      </c>
      <c r="F255" s="153">
        <f>IF($C$249=0,"",IF(C255="[for completion]","",C255/$C$249))</f>
        <v>8.837660862696394E-05</v>
      </c>
      <c r="G255" s="153">
        <f>IF($D$249=0,"",IF(D255="[for completion]","",D255/$D$249))</f>
        <v>3.8237461588731769E-05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1795</v>
      </c>
      <c r="C277" s="122">
        <v>0.90356365</v>
      </c>
      <c r="E277" s="88"/>
      <c r="F277" s="168"/>
      <c r="G277" s="168"/>
    </row>
    <row r="278">
      <c r="A278" s="93" t="s">
        <v>792</v>
      </c>
      <c r="B278" s="93" t="s">
        <v>1796</v>
      </c>
      <c r="C278" s="122">
        <v>0.09643635</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1809</v>
      </c>
    </row>
    <row r="7">
      <c r="A7" s="1" t="s">
        <v>1302</v>
      </c>
      <c r="B7" s="39" t="s">
        <v>1303</v>
      </c>
      <c r="C7" s="25" t="s">
        <v>1811</v>
      </c>
    </row>
    <row r="8">
      <c r="A8" s="1" t="s">
        <v>1304</v>
      </c>
      <c r="B8" s="39" t="s">
        <v>1305</v>
      </c>
      <c r="C8" s="25" t="s">
        <v>1810</v>
      </c>
    </row>
    <row r="9">
      <c r="A9" s="1" t="s">
        <v>1306</v>
      </c>
      <c r="B9" s="39" t="s">
        <v>1307</v>
      </c>
      <c r="C9" s="25" t="s">
        <v>1799</v>
      </c>
    </row>
    <row r="10" ht="44.25" customHeight="1">
      <c r="A10" s="1" t="s">
        <v>1308</v>
      </c>
      <c r="B10" s="39" t="s">
        <v>1804</v>
      </c>
      <c r="C10" s="25" t="s">
        <v>1805</v>
      </c>
    </row>
    <row r="11" ht="54.75" customHeight="1">
      <c r="A11" s="1" t="s">
        <v>1309</v>
      </c>
      <c r="B11" s="39" t="s">
        <v>1806</v>
      </c>
      <c r="C11" s="25" t="s">
        <v>1807</v>
      </c>
    </row>
    <row r="12">
      <c r="A12" s="1" t="s">
        <v>1310</v>
      </c>
      <c r="B12" s="39" t="s">
        <v>1311</v>
      </c>
      <c r="C12" s="25" t="s">
        <v>1802</v>
      </c>
    </row>
    <row r="13">
      <c r="A13" s="1" t="s">
        <v>1312</v>
      </c>
      <c r="B13" s="39" t="s">
        <v>1313</v>
      </c>
      <c r="C13" s="25" t="s">
        <v>1801</v>
      </c>
    </row>
    <row r="14" ht="30">
      <c r="A14" s="1" t="s">
        <v>1314</v>
      </c>
      <c r="B14" s="39" t="s">
        <v>1315</v>
      </c>
      <c r="C14" s="25" t="s">
        <v>1800</v>
      </c>
    </row>
    <row r="15">
      <c r="A15" s="1" t="s">
        <v>1316</v>
      </c>
      <c r="B15" s="39" t="s">
        <v>1317</v>
      </c>
      <c r="C15" s="25" t="s">
        <v>1803</v>
      </c>
    </row>
    <row r="16" ht="30">
      <c r="A16" s="1" t="s">
        <v>1318</v>
      </c>
      <c r="B16" s="43" t="s">
        <v>1319</v>
      </c>
      <c r="C16" s="25" t="s">
        <v>1797</v>
      </c>
    </row>
    <row r="17" ht="30" customHeight="1">
      <c r="A17" s="1" t="s">
        <v>1320</v>
      </c>
      <c r="B17" s="43" t="s">
        <v>1321</v>
      </c>
      <c r="C17" s="25" t="s">
        <v>1798</v>
      </c>
    </row>
    <row r="18">
      <c r="A18" s="1" t="s">
        <v>1322</v>
      </c>
      <c r="B18" s="43" t="s">
        <v>1323</v>
      </c>
      <c r="C18" s="25" t="s">
        <v>1808</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1812</v>
      </c>
      <c r="D14" s="111"/>
      <c r="E14" s="31"/>
      <c r="F14" s="31"/>
      <c r="G14" s="31"/>
      <c r="H14" s="23"/>
      <c r="L14" s="23"/>
      <c r="M14" s="23"/>
    </row>
    <row r="15">
      <c r="A15" s="25" t="s">
        <v>1376</v>
      </c>
      <c r="B15" s="42" t="s">
        <v>1813</v>
      </c>
      <c r="C15" s="25" t="s">
        <v>1682</v>
      </c>
      <c r="D15" s="25" t="s">
        <v>1814</v>
      </c>
      <c r="E15" s="31"/>
      <c r="F15" s="31"/>
      <c r="G15" s="31"/>
      <c r="H15" s="23"/>
      <c r="L15" s="23"/>
      <c r="M15" s="23"/>
    </row>
    <row r="16">
      <c r="A16" s="25" t="s">
        <v>1377</v>
      </c>
      <c r="B16" s="42" t="s">
        <v>1366</v>
      </c>
      <c r="C16" s="25" t="s">
        <v>1812</v>
      </c>
      <c r="E16" s="31"/>
      <c r="F16" s="31"/>
      <c r="G16" s="31"/>
      <c r="H16" s="23"/>
      <c r="L16" s="23"/>
      <c r="M16" s="23"/>
    </row>
    <row r="17">
      <c r="A17" s="25" t="s">
        <v>1378</v>
      </c>
      <c r="B17" s="42" t="s">
        <v>1367</v>
      </c>
      <c r="C17" s="25" t="s">
        <v>1812</v>
      </c>
      <c r="E17" s="31"/>
      <c r="F17" s="31"/>
      <c r="G17" s="31"/>
      <c r="H17" s="23"/>
      <c r="L17" s="23"/>
      <c r="M17" s="23"/>
    </row>
    <row r="18">
      <c r="A18" s="25" t="s">
        <v>1379</v>
      </c>
      <c r="B18" s="42" t="s">
        <v>1815</v>
      </c>
      <c r="C18" s="25" t="s">
        <v>1682</v>
      </c>
      <c r="D18" s="25" t="s">
        <v>1814</v>
      </c>
      <c r="E18" s="31"/>
      <c r="F18" s="31"/>
      <c r="G18" s="31"/>
      <c r="H18" s="23"/>
      <c r="L18" s="23"/>
      <c r="M18" s="23"/>
    </row>
    <row r="19">
      <c r="A19" s="25" t="s">
        <v>1380</v>
      </c>
      <c r="B19" s="42" t="s">
        <v>1368</v>
      </c>
      <c r="C19" s="25" t="s">
        <v>1812</v>
      </c>
      <c r="E19" s="31"/>
      <c r="F19" s="31"/>
      <c r="G19" s="31"/>
      <c r="H19" s="23"/>
      <c r="L19" s="23"/>
      <c r="M19" s="23"/>
    </row>
    <row r="20">
      <c r="A20" s="25" t="s">
        <v>1381</v>
      </c>
      <c r="B20" s="42" t="s">
        <v>1369</v>
      </c>
      <c r="C20" s="25" t="s">
        <v>1682</v>
      </c>
      <c r="D20" s="25" t="s">
        <v>1814</v>
      </c>
      <c r="E20" s="31"/>
      <c r="F20" s="31"/>
      <c r="G20" s="31"/>
      <c r="H20" s="23"/>
      <c r="L20" s="23"/>
      <c r="M20" s="23"/>
    </row>
    <row r="21">
      <c r="A21" s="25" t="s">
        <v>1382</v>
      </c>
      <c r="B21" s="42" t="s">
        <v>1370</v>
      </c>
      <c r="C21" s="25" t="s">
        <v>1682</v>
      </c>
      <c r="D21" s="25" t="s">
        <v>1814</v>
      </c>
      <c r="E21" s="31"/>
      <c r="F21" s="31"/>
      <c r="G21" s="31"/>
      <c r="H21" s="23"/>
      <c r="L21" s="23"/>
      <c r="M21" s="23"/>
    </row>
    <row r="22">
      <c r="A22" s="25" t="s">
        <v>1383</v>
      </c>
      <c r="B22" s="42" t="s">
        <v>1371</v>
      </c>
      <c r="C22" s="25" t="s">
        <v>1812</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1814</v>
      </c>
      <c r="E24" s="31"/>
      <c r="F24" s="31"/>
      <c r="G24" s="31"/>
      <c r="H24" s="23"/>
      <c r="L24" s="23"/>
      <c r="M24" s="23"/>
    </row>
    <row r="25" outlineLevel="1">
      <c r="A25" s="25" t="s">
        <v>1385</v>
      </c>
      <c r="B25" s="40" t="s">
        <v>1725</v>
      </c>
      <c r="C25" s="25" t="s">
        <v>1726</v>
      </c>
      <c r="D25" s="25" t="s">
        <v>1814</v>
      </c>
      <c r="E25" s="31"/>
      <c r="F25" s="31"/>
      <c r="G25" s="31"/>
      <c r="H25" s="23"/>
      <c r="L25" s="23"/>
      <c r="M25" s="23"/>
    </row>
    <row r="26" outlineLevel="1">
      <c r="A26" s="25" t="s">
        <v>1388</v>
      </c>
      <c r="B26" s="40" t="s">
        <v>1703</v>
      </c>
      <c r="C26" s="25" t="s">
        <v>1682</v>
      </c>
      <c r="D26" s="25" t="s">
        <v>1814</v>
      </c>
      <c r="E26" s="31"/>
      <c r="F26" s="31"/>
      <c r="G26" s="31"/>
      <c r="H26" s="23"/>
      <c r="L26" s="23"/>
      <c r="M26" s="23"/>
    </row>
    <row r="27" outlineLevel="1">
      <c r="A27" s="25" t="s">
        <v>1389</v>
      </c>
      <c r="B27" s="40" t="s">
        <v>1691</v>
      </c>
      <c r="C27" s="25" t="s">
        <v>1682</v>
      </c>
      <c r="D27" s="25" t="s">
        <v>1814</v>
      </c>
      <c r="E27" s="31"/>
      <c r="F27" s="31"/>
      <c r="G27" s="31"/>
      <c r="H27" s="23"/>
      <c r="L27" s="23"/>
      <c r="M27" s="23"/>
    </row>
    <row r="28" outlineLevel="1">
      <c r="A28" s="25" t="s">
        <v>1390</v>
      </c>
      <c r="B28" s="40" t="s">
        <v>1727</v>
      </c>
      <c r="C28" s="25" t="s">
        <v>1728</v>
      </c>
      <c r="E28" s="31"/>
      <c r="F28" s="31"/>
      <c r="G28" s="31"/>
      <c r="H28" s="23"/>
      <c r="L28" s="23"/>
      <c r="M28" s="23"/>
    </row>
    <row r="29" outlineLevel="1">
      <c r="A29" s="25" t="s">
        <v>1391</v>
      </c>
      <c r="B29" s="40" t="s">
        <v>1699</v>
      </c>
      <c r="C29" s="25" t="s">
        <v>1682</v>
      </c>
      <c r="D29" s="25" t="s">
        <v>1814</v>
      </c>
      <c r="E29" s="31"/>
      <c r="F29" s="31"/>
      <c r="G29" s="31"/>
      <c r="H29" s="23"/>
      <c r="L29" s="23"/>
      <c r="M29" s="23"/>
    </row>
    <row r="30" outlineLevel="1">
      <c r="A30" s="25" t="s">
        <v>1392</v>
      </c>
      <c r="B30" s="40" t="s">
        <v>1697</v>
      </c>
      <c r="C30" s="25" t="s">
        <v>1682</v>
      </c>
      <c r="D30" s="25" t="s">
        <v>1814</v>
      </c>
      <c r="E30" s="31"/>
      <c r="F30" s="31"/>
      <c r="G30" s="31"/>
      <c r="H30" s="23"/>
      <c r="L30" s="23"/>
      <c r="M30" s="23"/>
    </row>
    <row r="31" outlineLevel="1">
      <c r="A31" s="25" t="s">
        <v>1393</v>
      </c>
      <c r="B31" s="40" t="s">
        <v>1693</v>
      </c>
      <c r="C31" s="25" t="s">
        <v>1682</v>
      </c>
      <c r="D31" s="25" t="s">
        <v>1814</v>
      </c>
      <c r="E31" s="31"/>
      <c r="F31" s="31"/>
      <c r="G31" s="31"/>
      <c r="H31" s="23"/>
      <c r="L31" s="23"/>
      <c r="M31" s="23"/>
    </row>
    <row r="32" outlineLevel="1">
      <c r="A32" s="25" t="s">
        <v>1394</v>
      </c>
      <c r="B32" s="40" t="s">
        <v>1692</v>
      </c>
      <c r="C32" s="25" t="s">
        <v>1682</v>
      </c>
      <c r="D32" s="25" t="s">
        <v>1814</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1814</v>
      </c>
      <c r="E35" s="111" t="s">
        <v>1816</v>
      </c>
      <c r="F35" s="84"/>
      <c r="G35" s="84"/>
      <c r="H35" s="23"/>
      <c r="L35" s="23"/>
      <c r="M35" s="23"/>
    </row>
    <row r="36">
      <c r="A36" s="25" t="s">
        <v>1411</v>
      </c>
      <c r="B36" s="42" t="s">
        <v>1682</v>
      </c>
      <c r="C36" s="25" t="s">
        <v>1337</v>
      </c>
      <c r="D36" s="25" t="s">
        <v>1814</v>
      </c>
      <c r="E36" s="25" t="s">
        <v>1817</v>
      </c>
      <c r="H36" s="23"/>
      <c r="L36" s="23"/>
      <c r="M36" s="23"/>
    </row>
    <row r="37">
      <c r="A37" s="25" t="s">
        <v>1412</v>
      </c>
      <c r="B37" s="42" t="s">
        <v>1682</v>
      </c>
      <c r="C37" s="25" t="s">
        <v>1337</v>
      </c>
      <c r="D37" s="25" t="s">
        <v>1814</v>
      </c>
      <c r="E37" s="25" t="s">
        <v>1818</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159.6</v>
      </c>
      <c r="H75" s="23"/>
    </row>
    <row r="76">
      <c r="A76" s="25" t="s">
        <v>1436</v>
      </c>
      <c r="B76" s="25" t="s">
        <v>1465</v>
      </c>
      <c r="C76" s="129">
        <v>196.92</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1819</v>
      </c>
      <c r="C82" s="178">
        <v>0.00498384</v>
      </c>
      <c r="D82" s="188" t="str">
        <f>IF(C82="","","ND2")</f>
        <v>ND2</v>
      </c>
      <c r="E82" s="188" t="str">
        <f>IF(C82="","","ND2")</f>
        <v>ND2</v>
      </c>
      <c r="F82" s="188" t="str">
        <f>IF(C82="","","ND2")</f>
        <v>ND2</v>
      </c>
      <c r="G82" s="178">
        <f>IF(C82="","",C82)</f>
        <v>0.00498384</v>
      </c>
      <c r="H82" s="23"/>
    </row>
    <row r="83">
      <c r="A83" s="25" t="s">
        <v>1443</v>
      </c>
      <c r="B83" s="25" t="s">
        <v>1820</v>
      </c>
      <c r="C83" s="178">
        <v>0.00063965</v>
      </c>
      <c r="D83" s="189" t="str">
        <f>IF(C83="","","ND2")</f>
        <v>ND2</v>
      </c>
      <c r="E83" s="189" t="str">
        <f>IF(C83="","","ND2")</f>
        <v>ND2</v>
      </c>
      <c r="F83" s="189" t="str">
        <f>IF(C83="","","ND2")</f>
        <v>ND2</v>
      </c>
      <c r="G83" s="156">
        <f>IF(C83="","",C83)</f>
        <v>0.00063965</v>
      </c>
      <c r="H83" s="23"/>
    </row>
    <row r="84">
      <c r="A84" s="25" t="s">
        <v>1444</v>
      </c>
      <c r="B84" s="25" t="s">
        <v>1821</v>
      </c>
      <c r="C84" s="178">
        <v>0.00024825</v>
      </c>
      <c r="D84" s="189" t="str">
        <f>IF(C84="","","ND2")</f>
        <v>ND2</v>
      </c>
      <c r="E84" s="189" t="str">
        <f>IF(C84="","","ND2")</f>
        <v>ND2</v>
      </c>
      <c r="F84" s="189" t="str">
        <f>IF(C84="","","ND2")</f>
        <v>ND2</v>
      </c>
      <c r="G84" s="156">
        <f>IF(C84="","",C84)</f>
        <v>0.00024825</v>
      </c>
      <c r="H84" s="23"/>
    </row>
    <row r="85">
      <c r="A85" s="25" t="s">
        <v>1445</v>
      </c>
      <c r="B85" s="25" t="s">
        <v>1822</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1823</v>
      </c>
      <c r="C87" s="178">
        <v>0.99412827</v>
      </c>
      <c r="D87" s="189" t="str">
        <f>IF(C87="","","ND2")</f>
        <v>ND2</v>
      </c>
      <c r="E87" s="189" t="str">
        <f>IF(D87="","","ND2")</f>
        <v>ND2</v>
      </c>
      <c r="F87" s="189" t="str">
        <f>IF(C87="","","ND2")</f>
        <v>ND2</v>
      </c>
      <c r="G87" s="156">
        <f>IF(C87="","",C87)</f>
        <v>0.99412827</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2020-03-10T11:58:13Z</dcterms:created>
  <dcterms:modified xsi:type="dcterms:W3CDTF">2020-03-10T11:58:13Z</dcterms:modified>
</cp:coreProperties>
</file>