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<sst xmlns="http://schemas.openxmlformats.org/spreadsheetml/2006/main" count="2533" uniqueCount="1825">
  <si>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</si>
  <si>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</si>
  <si>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</si>
  <si>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</si>
  <si>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</si>
  <si>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</si>
  <si>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</si>
  <si>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</si>
  <si>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</si>
  <si>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</si>
  <si>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</si>
  <si>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</si>
  <si>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</si>
  <si>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</si>
  <si>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</si>
  <si>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</si>
  <si>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</si>
  <si>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</si>
  <si>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</si>
  <si>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</si>
  <si>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</si>
  <si>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</si>
  <si>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</si>
  <si>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</si>
  <si>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</si>
  <si>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</si>
  <si>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</si>
  <si>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</si>
  <si>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</si>
  <si>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</si>
  <si>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</si>
  <si>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</si>
  <si>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</si>
  <si>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</si>
  <si>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</si>
  <si>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</si>
  <si>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</si>
  <si>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</si>
  <si>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</si>
  <si>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</si>
  <si>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</si>
  <si>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</si>
  <si>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</si>
  <si>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</si>
  <si>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</si>
  <si>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</si>
  <si>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</si>
  <si>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</si>
  <si>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</si>
  <si>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</si>
  <si>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</si>
  <si>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</si>
  <si>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</si>
  <si>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</si>
  <si>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</si>
  <si>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</si>
  <si>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</si>
  <si>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</si>
  <si>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</si>
  <si>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</si>
  <si>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</si>
  <si>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</si>
  <si>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</si>
  <si>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</si>
  <si>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</si>
  <si>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</si>
  <si>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</si>
  <si>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</si>
  <si>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</si>
  <si>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</si>
  <si>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</si>
  <si>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</si>
  <si>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</si>
  <si>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</si>
  <si>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</si>
  <si>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</si>
  <si>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</si>
  <si>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</si>
  <si>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</si>
  <si>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</si>
  <si>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</si>
  <si>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</si>
  <si>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</si>
  <si>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</si>
  <si>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</si>
  <si>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</si>
  <si>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</si>
  <si>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</si>
  <si>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</si>
  <si>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</si>
  <si>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</si>
  <si>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</si>
  <si>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</si>
  <si>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</si>
  <si>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</si>
  <si>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</si>
  <si>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</si>
  <si>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</si>
  <si>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</si>
  <si>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</si>
  <si>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</si>
  <si>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</si>
  <si>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</si>
  <si>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</si>
  <si>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</si>
  <si>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</si>
  <si>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</si>
  <si>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</si>
  <si>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</si>
  <si>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</si>
  <si>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</si>
  <si>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</si>
  <si>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</si>
  <si>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</si>
  <si>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</si>
  <si>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</si>
  <si>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</si>
  <si>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</si>
  <si>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</si>
  <si>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</si>
  <si>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</si>
  <si>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</si>
  <si>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</si>
  <si>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</si>
  <si>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</si>
  <si>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</si>
  <si>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</si>
  <si>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</si>
  <si>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</si>
  <si>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</si>
  <si>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</si>
  <si>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</si>
  <si>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</si>
  <si>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</si>
  <si>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</si>
  <si>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</si>
  <si>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</si>
  <si>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</si>
  <si>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</si>
  <si>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</si>
  <si>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</si>
  <si>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</si>
  <si>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</si>
  <si>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</si>
  <si>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</si>
  <si>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</si>
  <si>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</si>
  <si>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</si>
  <si>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</si>
  <si>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</si>
  <si>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</si>
  <si>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</si>
  <si>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</si>
  <si>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</si>
  <si>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</si>
  <si>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</si>
  <si>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</si>
  <si>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</si>
  <si>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</si>
  <si>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</si>
  <si>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</si>
  <si>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</si>
  <si>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</si>
  <si>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</si>
  <si>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</si>
  <si>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</si>
  <si>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</si>
  <si>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</si>
  <si>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</si>
  <si>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</si>
  <si>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</si>
  <si>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</si>
  <si>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</si>
  <si>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</si>
  <si>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</si>
  <si>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</si>
  <si>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</si>
  <si>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</si>
  <si>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</si>
  <si>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</si>
  <si>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</si>
  <si>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</si>
  <si>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</si>
  <si>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</si>
  <si>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</si>
  <si>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</si>
  <si>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</si>
  <si>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</si>
  <si>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</si>
  <si>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</si>
  <si>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</si>
  <si>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</si>
  <si>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</si>
  <si>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</si>
  <si>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</si>
  <si>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</si>
  <si>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</si>
  <si>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</si>
  <si>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</si>
  <si>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</si>
  <si>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</si>
  <si>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</si>
  <si>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</si>
  <si>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</si>
  <si>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</si>
  <si>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</si>
  <si>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</si>
  <si>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</si>
  <si>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</si>
  <si>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</si>
  <si>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</si>
  <si>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</si>
  <si>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</si>
  <si>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</si>
  <si>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</si>
  <si>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</si>
  <si>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</si>
  <si>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</si>
  <si>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</si>
  <si>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</si>
  <si>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</si>
  <si>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</si>
  <si>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</si>
  <si>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</si>
  <si>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</si>
  <si>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</si>
  <si>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</si>
  <si>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</si>
  <si>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</si>
  <si>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</si>
  <si>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</si>
  <si>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</si>
  <si>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</si>
  <si>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</si>
  <si>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</si>
  <si>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</si>
  <si>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</si>
  <si>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</si>
  <si>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</si>
  <si>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</si>
  <si>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</si>
  <si>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</si>
  <si>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</si>
  <si>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</si>
  <si>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</si>
  <si>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</si>
  <si>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</si>
  <si>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</si>
  <si>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</si>
  <si>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</si>
  <si>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</si>
  <si>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</si>
  <si>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</si>
  <si>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</si>
  <si>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</si>
  <si>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</si>
  <si>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</si>
  <si>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</si>
  <si>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</si>
  <si>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</si>
  <si>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</si>
  <si>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</si>
  <si>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</si>
  <si>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</si>
  <si>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</si>
  <si>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</si>
  <si>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</si>
  <si>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</si>
  <si>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</si>
  <si>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</si>
  <si>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</si>
  <si>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</si>
  <si>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</si>
  <si>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</si>
  <si>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</si>
  <si>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</si>
  <si>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</si>
  <si>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</si>
  <si>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</si>
  <si>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</si>
  <si>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</si>
  <si>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</si>
  <si>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</si>
  <si>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</si>
  <si>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</si>
  <si>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</si>
  <si>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</si>
  <si>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</si>
  <si>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</si>
  <si>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</si>
  <si>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</si>
  <si>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</si>
  <si>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</si>
  <si>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</si>
  <si>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</si>
  <si>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</si>
  <si>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</si>
  <si>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</si>
  <si>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</si>
  <si>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</si>
  <si>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</si>
  <si>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</si>
  <si>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</si>
  <si>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</si>
  <si>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</si>
  <si>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</si>
  <si>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</si>
  <si>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</si>
  <si>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</si>
  <si>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</si>
  <si>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</si>
  <si>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</si>
  <si>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</si>
  <si>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</si>
  <si>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</si>
  <si>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</si>
  <si>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</si>
  <si>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</si>
  <si>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</si>
  <si>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</si>
  <si>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</si>
  <si>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</si>
  <si>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</si>
  <si>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</si>
  <si>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</si>
  <si>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</si>
  <si>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</si>
  <si>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</si>
  <si>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</si>
  <si>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</si>
  <si>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</si>
  <si>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</si>
  <si>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</si>
  <si>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</si>
  <si>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</si>
  <si>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</si>
  <si>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</si>
  <si>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</si>
  <si>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</si>
  <si>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</si>
  <si>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</si>
  <si>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</si>
  <si>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</si>
  <si>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</si>
  <si>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</si>
  <si>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</si>
  <si>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</si>
  <si>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</si>
  <si>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</si>
  <si>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</si>
  <si>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</si>
  <si>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</si>
  <si>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</si>
  <si>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</si>
  <si>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</si>
  <si>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</si>
  <si>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</si>
  <si>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</si>
  <si>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</si>
  <si>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</si>
  <si>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</si>
  <si>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</si>
  <si>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</si>
  <si>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</si>
  <si>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</si>
  <si>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</si>
  <si>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</si>
  <si>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</si>
  <si>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</si>
  <si>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</si>
  <si>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</si>
  <si>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</si>
  <si>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</si>
  <si>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</si>
  <si>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</si>
  <si>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</si>
  <si>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</si>
  <si>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</si>
  <si>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</si>
  <si>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</si>
  <si>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</si>
  <si>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</si>
  <si>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</si>
  <si>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</si>
  <si>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</si>
  <si>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</si>
  <si>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</si>
  <si>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</si>
  <si>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</si>
  <si>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</si>
  <si>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</si>
  <si>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</si>
  <si>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</si>
  <si>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</si>
  <si>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</si>
  <si>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</si>
  <si>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</si>
  <si>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</si>
  <si>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</si>
  <si>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</si>
  <si>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</si>
  <si>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</si>
  <si>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</si>
  <si>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</si>
  <si>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</si>
  <si>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</si>
  <si>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</si>
  <si>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</si>
  <si>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</si>
  <si>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</si>
  <si>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</si>
  <si>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</si>
  <si>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</si>
  <si>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</si>
  <si>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</si>
  <si>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</si>
  <si>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</si>
  <si>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</si>
  <si>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</si>
  <si>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</si>
  <si>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</si>
  <si>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</si>
  <si>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</si>
  <si>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</si>
  <si>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</si>
  <si>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</si>
  <si>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</si>
  <si>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</si>
  <si>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</si>
  <si>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</si>
  <si>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</si>
  <si>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</si>
  <si>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</si>
  <si>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</si>
  <si>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</si>
  <si>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</si>
  <si>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</si>
  <si>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</si>
  <si>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</si>
  <si>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</si>
  <si>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</si>
  <si>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</si>
  <si>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</si>
  <si>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</si>
  <si>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</si>
  <si>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</si>
  <si>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</si>
  <si>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</si>
  <si>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</si>
  <si>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</si>
  <si>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</si>
  <si>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</si>
  <si>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</si>
  <si>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</si>
  <si>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</si>
  <si>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</si>
  <si>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</si>
  <si>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</si>
  <si>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</si>
  <si>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</si>
  <si>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</si>
  <si>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</si>
  <si>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</si>
  <si>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</si>
  <si>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</si>
  <si>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</si>
  <si>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</si>
  <si>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</si>
  <si>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</si>
  <si>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</si>
  <si>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</si>
  <si>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</si>
  <si>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</si>
  <si>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</si>
  <si>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</si>
  <si>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</si>
  <si>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</si>
  <si>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</si>
  <si>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</si>
  <si>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</si>
  <si>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</si>
  <si>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</si>
  <si>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</si>
  <si>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</si>
  <si>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</si>
  <si>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</si>
  <si>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</si>
  <si>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</si>
  <si>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</si>
  <si>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</si>
  <si>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</si>
  <si>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</si>
  <si>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</si>
  <si>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</si>
  <si>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</si>
  <si>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</si>
  <si>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</si>
  <si>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</si>
  <si>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</si>
  <si>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</si>
  <si>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</si>
  <si>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</si>
  <si>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</si>
  <si>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</si>
  <si>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</si>
  <si>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</si>
  <si>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</si>
  <si>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</si>
  <si>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</si>
  <si>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</si>
  <si>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</si>
  <si>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</si>
  <si>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</si>
  <si>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</si>
  <si>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</si>
  <si>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</si>
  <si>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</si>
  <si>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</si>
  <si>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</si>
  <si>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</si>
  <si>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</si>
  <si>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</si>
  <si>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</si>
  <si>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</si>
  <si>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</si>
  <si>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</si>
  <si>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</si>
  <si>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</si>
  <si>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</si>
  <si>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</si>
  <si>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</si>
  <si>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</si>
  <si>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</si>
  <si>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</si>
  <si>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</si>
  <si>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</si>
  <si>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</si>
  <si>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</si>
  <si>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</si>
  <si>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</si>
  <si>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</si>
  <si>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</si>
  <si>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</si>
  <si>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</si>
  <si>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</si>
  <si>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</si>
  <si>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</si>
  <si>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</si>
  <si>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</si>
  <si>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</si>
  <si>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</si>
  <si>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</si>
  <si>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</si>
  <si>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</si>
  <si>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</si>
  <si>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</si>
  <si>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</si>
  <si>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</si>
  <si>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</si>
  <si>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</si>
  <si>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</si>
  <si>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</si>
  <si>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</si>
  <si>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</si>
  <si>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</si>
  <si>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</si>
  <si>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</si>
  <si>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</si>
  <si>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</si>
  <si>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</si>
  <si>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</si>
  <si>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</si>
  <si>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</si>
  <si>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</si>
  <si>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</si>
  <si>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</si>
  <si>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</si>
  <si>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</si>
  <si>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</si>
  <si>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</si>
  <si>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</si>
  <si>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</si>
  <si>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</si>
  <si>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</si>
  <si>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</si>
  <si>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</si>
  <si>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</si>
  <si>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</si>
  <si>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</si>
  <si>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</si>
  <si>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</si>
  <si>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</si>
  <si>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</si>
  <si>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</si>
  <si>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</si>
  <si>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</si>
  <si>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</si>
  <si>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</si>
  <si>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</si>
  <si>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</si>
  <si>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</si>
  <si>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</si>
  <si>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</si>
  <si>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</si>
  <si>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</si>
  <si>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</si>
  <si>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</si>
  <si>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</si>
  <si>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</si>
  <si>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</si>
  <si>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</si>
  <si>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</si>
  <si>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</si>
  <si>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</si>
  <si>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</si>
  <si>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</si>
  <si>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</si>
  <si>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</si>
  <si>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</si>
  <si>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</si>
  <si>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</si>
  <si>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</si>
  <si>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</si>
  <si>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</si>
  <si>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</si>
  <si>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</si>
  <si>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</si>
  <si>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</si>
  <si>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</si>
  <si>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</si>
  <si>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</si>
  <si>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</si>
  <si>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</si>
  <si>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</si>
  <si>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</si>
  <si>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</si>
  <si>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</si>
  <si>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</si>
  <si>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</si>
  <si>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</si>
  <si>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</si>
  <si>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</si>
  <si>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</si>
  <si>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</si>
  <si>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</si>
  <si>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</si>
  <si>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</si>
  <si>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</si>
  <si>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</si>
  <si>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</si>
  <si>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</si>
  <si>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</si>
  <si>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</si>
  <si>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</si>
  <si>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</si>
  <si>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</si>
  <si>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</si>
  <si>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</si>
  <si>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</si>
  <si>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</si>
  <si>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</si>
  <si>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</si>
  <si>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</si>
  <si>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</si>
  <si>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</si>
  <si>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</si>
  <si>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</si>
  <si>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</si>
  <si>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</si>
  <si>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</si>
  <si>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</si>
  <si>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</si>
  <si>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</si>
  <si>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</si>
  <si>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</si>
  <si>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</si>
  <si>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</si>
  <si>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</si>
  <si>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</si>
  <si>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</si>
  <si>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</si>
  <si>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</si>
  <si>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</si>
  <si>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</si>
  <si>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</si>
  <si>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</si>
  <si>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</si>
  <si>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</si>
  <si>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</si>
  <si>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</si>
  <si>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</si>
  <si>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</si>
  <si>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</si>
  <si>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</si>
  <si>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</si>
  <si>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</si>
  <si>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</si>
  <si>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</si>
  <si>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</si>
  <si>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</si>
  <si>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</si>
  <si>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</si>
  <si>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</si>
  <si>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</si>
  <si>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</si>
  <si>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</si>
  <si>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</si>
  <si>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</si>
  <si>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</si>
  <si>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</si>
  <si>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</si>
  <si>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</si>
  <si>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</si>
  <si>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</si>
  <si>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</si>
  <si>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</si>
  <si>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</si>
  <si>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</si>
  <si>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</si>
  <si>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</si>
  <si>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</si>
  <si>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</si>
  <si>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</si>
  <si>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</si>
  <si>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</si>
  <si>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</si>
  <si>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</si>
  <si>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</si>
  <si>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</si>
  <si>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</si>
  <si>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</si>
  <si>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</si>
  <si>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</si>
  <si>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</si>
  <si>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</si>
  <si>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</si>
  <si>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</si>
  <si>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</si>
  <si>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</si>
  <si>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</si>
  <si>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</si>
  <si>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</si>
  <si>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</si>
  <si>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</si>
  <si>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</si>
  <si>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</si>
  <si>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</si>
  <si>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</si>
  <si>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</si>
  <si>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</si>
  <si>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</si>
  <si>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</si>
  <si>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</si>
  <si>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</si>
  <si>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</si>
  <si>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</si>
  <si>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</si>
  <si>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</si>
  <si>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</si>
  <si>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</si>
  <si>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</si>
  <si>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</si>
  <si>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</si>
  <si>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</si>
  <si>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</si>
  <si>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</si>
  <si>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</si>
  <si>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</si>
  <si>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</si>
  <si>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</si>
  <si>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</si>
  <si>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</si>
  <si>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</si>
  <si>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</si>
  <si>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</si>
  <si>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</si>
  <si>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</si>
  <si>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</si>
  <si>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</si>
  <si>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</si>
  <si>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</si>
  <si>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</si>
  <si>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</si>
  <si>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</si>
  <si>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</si>
  <si>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</si>
  <si>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</si>
  <si>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</si>
  <si>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</si>
  <si>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</si>
  <si>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</si>
  <si>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</si>
  <si>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</si>
  <si>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</si>
  <si>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</si>
  <si>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</si>
  <si>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</si>
  <si>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</si>
  <si>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</si>
  <si>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</si>
  <si>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</si>
  <si>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</si>
  <si>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</si>
  <si>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</si>
  <si>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</si>
  <si>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</si>
  <si>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</si>
  <si>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</si>
  <si>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</si>
  <si>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</si>
  <si>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</si>
  <si>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</si>
  <si>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</si>
  <si>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</si>
  <si>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</si>
  <si>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</si>
  <si>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</si>
  <si>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</si>
  <si>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</si>
  <si>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</si>
  <si>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</si>
  <si>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</si>
  <si>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</si>
  <si>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</si>
  <si>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</si>
  <si>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</si>
  <si>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</si>
  <si>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</si>
  <si>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</si>
  <si>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</si>
  <si>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</si>
  <si>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</si>
  <si>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</si>
  <si>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</si>
  <si>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</si>
  <si>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</si>
  <si>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</si>
  <si>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</si>
  <si>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</si>
  <si>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</si>
  <si>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</si>
  <si>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</si>
  <si>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</si>
  <si>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</si>
  <si>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</si>
  <si>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</si>
  <si>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</si>
  <si>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</si>
  <si>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</si>
  <si>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</si>
  <si>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</si>
  <si>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</si>
  <si>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</si>
  <si>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</si>
  <si>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</si>
  <si>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</si>
  <si>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</si>
  <si>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</si>
  <si>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</si>
  <si>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</si>
  <si>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</si>
  <si>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</si>
  <si>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</si>
  <si>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</si>
  <si>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</si>
  <si>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</si>
  <si>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</si>
  <si>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</si>
  <si>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</si>
  <si>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</si>
  <si>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</si>
  <si>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</si>
  <si>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</si>
  <si>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</si>
  <si>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</si>
  <si>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</si>
  <si>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</si>
  <si>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</si>
  <si>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</si>
  <si>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</si>
  <si>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</si>
  <si>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</si>
  <si>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</si>
  <si>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</si>
  <si>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</si>
  <si>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</si>
  <si>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</si>
  <si>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</si>
  <si>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</si>
  <si>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</si>
  <si>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</si>
  <si>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</si>
  <si>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</si>
  <si>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</si>
  <si>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</si>
  <si>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</si>
  <si>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</si>
  <si>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</si>
  <si>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</si>
  <si>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</si>
  <si>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</si>
  <si>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</si>
  <si>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</si>
  <si>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</si>
  <si>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</si>
  <si>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</si>
  <si>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</si>
  <si>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</si>
  <si>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</si>
  <si>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</si>
  <si>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</si>
  <si>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</si>
  <si>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</si>
  <si>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</si>
  <si>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</si>
  <si>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</si>
  <si>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</si>
  <si>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</si>
  <si>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</si>
  <si>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</si>
  <si>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</si>
  <si>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</si>
  <si>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</si>
  <si>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</si>
  <si>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</si>
  <si>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</si>
  <si>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</si>
  <si>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</si>
  <si>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</si>
  <si>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</si>
  <si>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</si>
  <si>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</si>
  <si>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</si>
  <si>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</si>
  <si>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</si>
  <si>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</si>
  <si>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</si>
  <si>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</si>
  <si>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</si>
  <si>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</si>
  <si>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</si>
  <si>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</si>
  <si>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</si>
  <si>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</si>
  <si>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</si>
  <si>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</si>
  <si>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</si>
  <si>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</si>
  <si>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</si>
  <si>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</si>
  <si>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</si>
  <si>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</si>
  <si>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</si>
  <si>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</si>
  <si>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</si>
  <si>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</si>
  <si>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</si>
  <si>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</si>
  <si>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</si>
  <si>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</si>
  <si>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</si>
  <si>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</si>
  <si>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</si>
  <si>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</si>
  <si>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</si>
  <si>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</si>
  <si>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</si>
  <si>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</si>
  <si>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</si>
  <si>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</si>
  <si>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</si>
  <si>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</si>
  <si>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</si>
  <si>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</si>
  <si>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</si>
  <si>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</si>
  <si>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</si>
  <si>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</si>
  <si>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</si>
  <si>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</si>
  <si>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</si>
  <si>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</si>
  <si>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</si>
  <si>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</si>
  <si>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</si>
  <si>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</si>
  <si>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</si>
  <si>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</si>
  <si>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</si>
  <si>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</si>
  <si>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</si>
  <si>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</si>
  <si>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</si>
  <si>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</si>
  <si>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</si>
  <si>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</si>
  <si>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</si>
  <si>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</si>
  <si>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</si>
  <si>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</si>
  <si>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</si>
  <si>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</si>
  <si>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</si>
  <si>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</si>
  <si>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</si>
  <si>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</si>
  <si>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</si>
  <si>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</si>
  <si>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</si>
  <si>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</si>
  <si>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</si>
  <si>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</si>
  <si>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</si>
  <si>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</si>
  <si>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</si>
  <si>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</si>
  <si>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</si>
  <si>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</si>
  <si>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</si>
  <si>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</si>
  <si>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</si>
  <si>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</si>
  <si>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</si>
  <si>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</si>
  <si>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</si>
  <si>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</si>
  <si>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</si>
  <si>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</si>
  <si>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</si>
  <si>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</si>
  <si>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</si>
  <si>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</si>
  <si>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</si>
  <si>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</si>
  <si>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</si>
  <si>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</si>
  <si>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</si>
  <si>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</si>
  <si>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</si>
  <si>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</si>
  <si>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</si>
  <si>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</si>
  <si>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</si>
  <si>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</si>
  <si>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</si>
  <si>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</si>
  <si>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</si>
  <si>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</si>
  <si>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</si>
  <si>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</si>
  <si>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</si>
  <si>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</si>
  <si>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</si>
  <si>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</si>
  <si>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</si>
  <si>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</si>
  <si>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</si>
  <si>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</si>
  <si>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</si>
  <si>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</si>
  <si>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</si>
  <si>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</si>
  <si>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</si>
  <si>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</si>
  <si>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</si>
  <si>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</si>
  <si>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</si>
  <si>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</si>
  <si>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</si>
  <si>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</si>
  <si>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</si>
  <si>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</si>
  <si>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</si>
  <si>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</si>
  <si>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</si>
  <si>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</si>
  <si>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</si>
  <si>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</si>
  <si>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</si>
  <si>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</si>
  <si>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</si>
  <si>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</si>
  <si>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</si>
  <si>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</si>
  <si>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</si>
  <si>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</si>
  <si>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</si>
  <si>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</si>
  <si>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</si>
  <si>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</si>
  <si>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</si>
  <si>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</si>
  <si>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</si>
  <si>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</si>
  <si>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</si>
  <si>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</si>
  <si>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</si>
  <si>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</si>
  <si>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</si>
  <si>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</si>
  <si>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</si>
  <si>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</si>
  <si>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</si>
  <si>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</si>
  <si>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</si>
  <si>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</si>
  <si>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</si>
  <si>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</si>
  <si>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</si>
  <si>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</si>
  <si>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</si>
  <si>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</si>
  <si>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</si>
  <si>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</si>
  <si>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</si>
  <si>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</si>
  <si>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</si>
  <si>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</si>
  <si>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</si>
  <si>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</si>
  <si>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</si>
  <si>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</si>
  <si>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</si>
  <si>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</si>
  <si>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</si>
  <si>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</si>
  <si>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</si>
  <si>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</si>
  <si>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</si>
  <si>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</si>
  <si>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</si>
  <si>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</si>
  <si>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</si>
  <si>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</si>
  <si>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</si>
  <si>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</si>
  <si>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</si>
  <si>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</si>
  <si>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</si>
  <si>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</si>
  <si>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</si>
  <si>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</si>
  <si>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</si>
  <si>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</si>
  <si>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</si>
  <si>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</si>
  <si>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</si>
  <si>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</si>
  <si>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</si>
  <si>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</si>
  <si>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</si>
  <si>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</si>
  <si>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</si>
  <si>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</si>
  <si>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</si>
  <si>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</si>
  <si>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</si>
  <si>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</si>
  <si>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</si>
  <si>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</si>
  <si>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</si>
  <si>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</si>
  <si>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</si>
  <si>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</si>
  <si>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</si>
  <si>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</si>
  <si>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</si>
  <si>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</si>
  <si>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</si>
  <si>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</si>
  <si>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</si>
  <si>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</si>
  <si>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</si>
  <si>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</si>
  <si>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</si>
  <si>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</si>
  <si>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</si>
  <si>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</si>
  <si>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</si>
  <si>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</si>
  <si>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</si>
  <si>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</si>
  <si>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</si>
  <si>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</si>
  <si>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</si>
  <si>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</si>
  <si>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</si>
  <si>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</si>
  <si>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</si>
  <si>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</si>
  <si>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</si>
  <si>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</si>
  <si>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</si>
  <si>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</si>
  <si>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</si>
  <si>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</si>
  <si>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</si>
  <si>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</si>
  <si>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</si>
  <si>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</si>
  <si>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</si>
  <si>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</si>
  <si>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</si>
  <si>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</si>
  <si>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</si>
  <si>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</si>
  <si>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</si>
  <si>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</si>
  <si>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</si>
  <si>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</si>
  <si>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</si>
  <si>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</si>
  <si>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</si>
  <si>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</si>
  <si>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</si>
  <si>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</si>
  <si>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</si>
  <si>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</si>
  <si>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</si>
  <si>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</si>
  <si>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</si>
  <si>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</si>
  <si>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</si>
  <si>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</si>
  <si>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</si>
  <si>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</si>
  <si>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</si>
  <si>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</si>
  <si>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</si>
  <si>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</si>
  <si>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</si>
  <si>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</si>
  <si>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</si>
  <si>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</si>
  <si>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</si>
  <si>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</si>
  <si>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</si>
  <si>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</si>
  <si>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</si>
  <si>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</si>
  <si>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</si>
  <si>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</si>
  <si>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</si>
  <si>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</si>
  <si>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</si>
  <si>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</si>
  <si>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</si>
  <si>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</si>
  <si>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</si>
  <si>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</si>
  <si>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</si>
  <si>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</si>
  <si>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</si>
  <si>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</si>
  <si>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</si>
  <si>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</si>
  <si>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</si>
  <si>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</si>
  <si>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</si>
  <si>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</si>
  <si>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</si>
  <si>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</si>
  <si>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</si>
  <si>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</si>
  <si>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</si>
  <si>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</si>
  <si>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</si>
  <si>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</si>
  <si>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</si>
  <si>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</si>
  <si>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</si>
  <si>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</si>
  <si>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</si>
  <si>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</si>
  <si>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</si>
  <si>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</si>
  <si>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</si>
  <si>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</si>
  <si>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</si>
  <si>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</si>
  <si>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</si>
  <si>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</si>
  <si>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</si>
  <si>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</si>
  <si>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</si>
  <si>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</si>
  <si>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</si>
  <si>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</si>
  <si>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</si>
  <si>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</si>
  <si>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</si>
  <si>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</si>
  <si>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</si>
  <si>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</si>
  <si>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</si>
  <si>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</si>
  <si>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</si>
  <si>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</si>
  <si>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</si>
  <si>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</si>
  <si>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</si>
  <si>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</si>
  <si>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</si>
  <si>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</si>
  <si>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</si>
  <si>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</si>
  <si>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</si>
  <si>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</si>
  <si>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</si>
  <si>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</si>
  <si>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</si>
  <si>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</si>
  <si>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</si>
  <si>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</si>
  <si>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</si>
  <si>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</si>
  <si>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</si>
  <si>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</si>
  <si>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</si>
  <si>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</si>
  <si>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</si>
  <si>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</si>
  <si>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</si>
  <si>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</si>
  <si>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</si>
  <si>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</si>
  <si>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</si>
  <si>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</si>
  <si>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</si>
  <si>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</si>
  <si>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</si>
  <si>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</si>
  <si>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</si>
  <si>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</si>
  <si>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</si>
  <si>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</si>
  <si>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</si>
  <si>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</si>
  <si>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</si>
  <si>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</si>
  <si>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</si>
  <si>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</si>
  <si>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</si>
  <si>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</si>
  <si>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</si>
  <si>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</si>
  <si>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</si>
  <si>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</si>
  <si>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</si>
  <si>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</si>
  <si>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</si>
  <si>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</si>
  <si>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</si>
  <si>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</si>
  <si>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</si>
  <si>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</si>
  <si>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</si>
  <si>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</si>
  <si>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</si>
  <si>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</si>
  <si>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</si>
  <si>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</si>
  <si>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</si>
  <si>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</si>
  <si>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</si>
  <si>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</si>
  <si>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</si>
  <si>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</si>
  <si>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</si>
  <si>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</si>
  <si>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</si>
  <si>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</si>
  <si>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</si>
  <si>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</si>
  <si>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</si>
  <si>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</si>
  <si>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</si>
  <si>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</si>
  <si>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</si>
  <si>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</si>
  <si>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</si>
  <si>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</si>
  <si>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</si>
  <si>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</si>
  <si>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</si>
  <si>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</si>
  <si>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</si>
  <si>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</si>
  <si>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</si>
  <si>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</si>
  <si>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</si>
  <si>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</si>
  <si>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</si>
  <si>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</si>
  <si>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</si>
  <si>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</si>
  <si>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</si>
  <si>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</si>
  <si>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</si>
  <si>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</si>
  <si>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</si>
  <si>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</si>
  <si>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</si>
  <si>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</si>
  <si>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</si>
  <si>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</si>
  <si>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</si>
  <si>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</si>
  <si>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</si>
  <si>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</si>
  <si>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</si>
  <si>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</si>
  <si>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</si>
  <si>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</si>
  <si>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</si>
  <si>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</si>
  <si>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</si>
  <si>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</si>
  <si>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</si>
  <si>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</si>
  <si>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</si>
  <si>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</si>
  <si>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</si>
  <si>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</si>
  <si>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</si>
  <si>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</si>
  <si>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</si>
  <si>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</si>
  <si>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</si>
  <si>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</si>
  <si>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</si>
  <si>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</si>
  <si>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</si>
  <si>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</si>
  <si>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</si>
  <si>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</si>
  <si>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</si>
  <si>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</si>
  <si>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</si>
  <si>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</si>
  <si>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</si>
  <si>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</si>
  <si>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</si>
  <si>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</si>
  <si>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</si>
  <si>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</si>
  <si>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</si>
  <si>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</si>
  <si>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</si>
  <si>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</si>
  <si>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</si>
  <si>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</si>
  <si>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</si>
  <si>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</si>
  <si>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</si>
  <si>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</si>
  <si>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</si>
  <si>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</si>
  <si>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</si>
  <si>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</si>
  <si>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</si>
  <si>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</si>
  <si>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</si>
  <si>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</si>
  <si>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</si>
  <si>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</si>
  <si>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</si>
  <si>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</si>
  <si>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</si>
  <si>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</si>
  <si>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</si>
  <si>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</si>
  <si>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</si>
  <si>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</si>
  <si>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</si>
  <si>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</si>
  <si>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</si>
  <si>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</si>
  <si>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</si>
  <si>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</si>
  <si>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</si>
  <si>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</si>
  <si>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</si>
  <si>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</si>
  <si>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</si>
  <si>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</si>
  <si>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</si>
  <si>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</si>
  <si>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</si>
  <si>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</si>
  <si>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</si>
  <si>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</si>
  <si>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</si>
  <si>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</si>
  <si>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</si>
  <si>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</si>
  <si>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</si>
  <si>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</si>
  <si>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</si>
  <si>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</si>
  <si>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</si>
  <si>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</si>
  <si>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</si>
  <si>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</si>
  <si>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</si>
  <si>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</si>
  <si>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</si>
  <si>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</si>
  <si>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</si>
  <si>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</si>
  <si>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</si>
  <si>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</si>
  <si>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</si>
  <si>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</si>
  <si>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</si>
  <si>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</si>
  <si>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</si>
  <si>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</si>
  <si>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</si>
  <si>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</si>
  <si>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</si>
  <si>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</si>
  <si>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</si>
  <si>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</si>
  <si>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</si>
  <si>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</si>
  <si>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</si>
  <si>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</si>
  <si>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</si>
  <si>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</si>
  <si>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</si>
  <si>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</si>
  <si>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</si>
  <si>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</si>
  <si>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</si>
  <si>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</si>
  <si>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</si>
  <si>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</si>
  <si>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</si>
  <si>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</si>
  <si>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</si>
  <si>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</si>
  <si>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</si>
  <si>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</si>
  <si>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</si>
  <si>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</si>
  <si>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</si>
  <si>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</si>
  <si>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</si>
  <si>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</si>
  <si>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</si>
  <si>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</si>
  <si>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</si>
  <si>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</si>
  <si>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</si>
  <si>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</si>
  <si>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</si>
  <si>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</si>
  <si>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</si>
  <si>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</si>
  <si>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</si>
  <si>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</si>
  <si>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</si>
  <si>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</si>
  <si>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</si>
  <si>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</si>
  <si>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</si>
  <si>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</si>
  <si>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</si>
  <si>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</si>
  <si>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</si>
  <si>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</si>
  <si>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</si>
  <si>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</si>
  <si>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</si>
  <si>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</si>
  <si>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</si>
  <si>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</si>
  <si>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</si>
  <si>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</si>
  <si>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</si>
  <si>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</si>
  <si>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</si>
  <si>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</si>
  <si>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</si>
  <si>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</si>
  <si>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</si>
  <si>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</si>
  <si>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</si>
  <si>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</si>
  <si>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</si>
  <si>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</si>
  <si>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</si>
  <si>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</si>
  <si>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</si>
  <si>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</si>
  <si>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</si>
  <si>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</si>
  <si>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</si>
  <si>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</si>
  <si>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</si>
  <si>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</si>
  <si>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</si>
  <si>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</si>
  <si>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</si>
  <si>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</si>
  <si>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</si>
  <si>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</si>
  <si>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</si>
  <si>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</si>
  <si>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</si>
  <si>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</si>
  <si>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</si>
  <si>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</si>
  <si>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</si>
  <si>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</si>
  <si>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</si>
  <si>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</si>
  <si>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</si>
  <si>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</si>
  <si>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</si>
  <si>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</si>
  <si>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</si>
  <si>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</si>
  <si>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</si>
  <si>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</si>
  <si>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</si>
  <si>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</si>
  <si>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</si>
  <si>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</si>
  <si>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</si>
  <si>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</si>
  <si>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</si>
  <si>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</si>
  <si>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</si>
  <si>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</si>
  <si>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</si>
  <si>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</si>
  <si>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</si>
  <si>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</si>
  <si>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</si>
  <si>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</si>
  <si>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</si>
  <si>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</si>
  <si>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</si>
  <si>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</si>
  <si>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</si>
  <si>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</si>
  <si>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</si>
  <si>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</si>
  <si>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</si>
  <si>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</si>
  <si>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</si>
  <si>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</si>
  <si>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</si>
  <si>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</si>
  <si>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</si>
  <si>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</si>
  <si>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</si>
  <si>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</si>
  <si>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</si>
  <si>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</si>
  <si>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</si>
  <si>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</si>
  <si>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</si>
  <si>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</si>
  <si>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</si>
  <si>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</si>
  <si>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</si>
  <si>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</si>
  <si>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</si>
  <si>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</si>
  <si>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</si>
  <si>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</si>
  <si>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</si>
  <si>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</si>
  <si>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</si>
  <si>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</si>
  <si>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</si>
  <si>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</si>
  <si>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</si>
  <si>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</si>
  <si>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</si>
  <si>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</si>
  <si>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</si>
  <si>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</si>
  <si>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</si>
  <si>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</si>
  <si>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</si>
  <si>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</si>
  <si>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</si>
  <si>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</si>
  <si>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</si>
  <si>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</si>
  <si>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</si>
  <si>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</si>
  <si>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</si>
  <si>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</si>
  <si>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</si>
  <si>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</si>
  <si>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</si>
  <si>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</si>
  <si>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</si>
  <si>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</si>
  <si>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</si>
  <si>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</si>
  <si>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</si>
  <si>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</si>
  <si>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</si>
  <si>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</si>
  <si>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</si>
  <si>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</si>
  <si>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</si>
  <si>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</si>
  <si>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</si>
  <si>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</si>
  <si>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</si>
  <si>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</si>
  <si>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</si>
  <si>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</si>
  <si>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</si>
  <si>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</si>
  <si>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</si>
  <si>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</si>
  <si>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</si>
  <si>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</si>
  <si>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</si>
  <si>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</si>
  <si>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</si>
  <si>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</si>
  <si>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</si>
  <si>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</si>
  <si>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</si>
  <si>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</si>
  <si>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</si>
  <si>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</si>
  <si>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</si>
  <si>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</si>
  <si>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</si>
  <si>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</si>
  <si>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</si>
  <si>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</si>
  <si>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</si>
  <si>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</si>
  <si>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</si>
  <si>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</si>
  <si>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</si>
  <si>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</si>
  <si>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</si>
  <si>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</si>
  <si>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</si>
  <si>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</si>
  <si>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</si>
  <si>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</si>
  <si>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</si>
  <si>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</si>
  <si>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</si>
  <si>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</si>
  <si>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</si>
  <si>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</si>
  <si>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</si>
  <si>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</si>
  <si>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</si>
  <si>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</si>
  <si>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</si>
  <si>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</si>
  <si>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</si>
  <si>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</si>
  <si>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</si>
  <si>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</si>
  <si>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</si>
  <si>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</si>
  <si>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</si>
  <si>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</si>
  <si>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</si>
  <si>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</si>
  <si>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</si>
  <si>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</si>
  <si>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</si>
  <si>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</si>
  <si>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</si>
  <si>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</si>
  <si>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</si>
  <si>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</si>
  <si>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</si>
  <si>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</si>
  <si>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</si>
  <si>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</si>
  <si>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</si>
  <si>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</si>
  <si>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</si>
  <si>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</si>
  <si>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</si>
  <si>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</si>
  <si>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</si>
  <si>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</si>
  <si>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</si>
  <si>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</si>
  <si>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</si>
  <si>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</si>
  <si>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</si>
  <si>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</si>
  <si>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</si>
  <si>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</si>
  <si>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</si>
  <si>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</si>
  <si>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</si>
  <si>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</si>
  <si>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</si>
  <si>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</si>
  <si>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</si>
  <si>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</si>
  <si>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</si>
  <si>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</si>
  <si>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</si>
  <si>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</si>
  <si>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</si>
  <si>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</si>
  <si>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</si>
  <si>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</si>
  <si>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</si>
  <si>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</si>
  <si>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</si>
  <si>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20/05/2019</t>
  </si>
  <si>
    <t>Cut-off Date: 30/04/2019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</si>
</sst>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1823</v>
      </c>
      <c r="G9" s="7"/>
      <c r="H9" s="7"/>
      <c r="I9" s="7"/>
      <c r="J9" s="8"/>
    </row>
    <row r="10" ht="21">
      <c r="B10" s="6"/>
      <c r="C10" s="7"/>
      <c r="D10" s="7"/>
      <c r="E10" s="7"/>
      <c r="F10" s="12" t="s">
        <v>1824</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43585</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27619.262652999998</v>
      </c>
      <c r="D38" s="129"/>
      <c r="F38" s="42"/>
      <c r="H38" s="23"/>
      <c r="L38" s="23"/>
      <c r="M38" s="23"/>
    </row>
    <row r="39">
      <c r="A39" s="25" t="s">
        <v>66</v>
      </c>
      <c r="B39" s="42" t="s">
        <v>67</v>
      </c>
      <c r="C39" s="129">
        <v>22538.69921688</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0.22541511323399677</v>
      </c>
      <c r="E45" s="60"/>
      <c r="F45" s="124">
        <v>0.0526</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27619.262652999998</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27619.262652999998</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15.99650035</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32.643256</v>
      </c>
      <c r="D70" s="165" t="s">
        <v>1337</v>
      </c>
      <c r="E70" s="21"/>
      <c r="F70" s="153">
        <f>IF($C$77=0,"",IF(C70="","",C70/$C$77))</f>
        <v>0.0011819017912847866</v>
      </c>
      <c r="G70" s="152" t="str">
        <f>IF($D$77=0,"",IF(D70="[Mark as ND1 if not relevant]","",IF(D70="ND2","ND2",IF(D70="","",D70/$D$77))))</f>
        <v/>
      </c>
      <c r="H70" s="23"/>
      <c r="L70" s="23"/>
      <c r="M70" s="23"/>
    </row>
    <row r="71">
      <c r="A71" s="25" t="s">
        <v>115</v>
      </c>
      <c r="B71" s="121" t="s">
        <v>1493</v>
      </c>
      <c r="C71" s="129">
        <v>47.664572</v>
      </c>
      <c r="D71" s="165" t="s">
        <v>1337</v>
      </c>
      <c r="E71" s="21"/>
      <c r="F71" s="153">
        <f>IF($C$77=0,"",IF(C71="","",C71/$C$77))</f>
        <v>0.0017257727914036112</v>
      </c>
      <c r="G71" s="153" t="str">
        <f>IF($D$77=0,"",IF(D71="[Mark as ND1 if not relevant]","",IF(D71="ND2","ND2",IF(D71="","",D71/$D$77))))</f>
        <v/>
      </c>
      <c r="H71" s="23"/>
      <c r="L71" s="23"/>
      <c r="M71" s="23"/>
    </row>
    <row r="72">
      <c r="A72" s="25" t="s">
        <v>116</v>
      </c>
      <c r="B72" s="120" t="s">
        <v>1494</v>
      </c>
      <c r="C72" s="129">
        <v>67.418885</v>
      </c>
      <c r="D72" s="165" t="s">
        <v>1337</v>
      </c>
      <c r="E72" s="21"/>
      <c r="F72" s="153">
        <f>IF($C$77=0,"",IF(C72="","",C72/$C$77))</f>
        <v>0.0024410095900949044</v>
      </c>
      <c r="G72" s="153" t="str">
        <f>IF($D$77=0,"",IF(D72="[Mark as ND1 if not relevant]","",IF(D72="ND2","ND2",IF(D72="","",D72/$D$77))))</f>
        <v/>
      </c>
      <c r="H72" s="23"/>
      <c r="L72" s="23"/>
      <c r="M72" s="23"/>
    </row>
    <row r="73">
      <c r="A73" s="25" t="s">
        <v>117</v>
      </c>
      <c r="B73" s="120" t="s">
        <v>1495</v>
      </c>
      <c r="C73" s="129">
        <v>88.025443</v>
      </c>
      <c r="D73" s="165" t="s">
        <v>1337</v>
      </c>
      <c r="E73" s="21"/>
      <c r="F73" s="153">
        <f>IF($C$77=0,"",IF(C73="","",C73/$C$77))</f>
        <v>0.0031871032950982849</v>
      </c>
      <c r="G73" s="153" t="str">
        <f>IF($D$77=0,"",IF(D73="[Mark as ND1 if not relevant]","",IF(D73="ND2","ND2",IF(D73="","",D73/$D$77))))</f>
        <v/>
      </c>
      <c r="H73" s="23"/>
      <c r="L73" s="23"/>
      <c r="M73" s="23"/>
    </row>
    <row r="74">
      <c r="A74" s="25" t="s">
        <v>118</v>
      </c>
      <c r="B74" s="120" t="s">
        <v>1496</v>
      </c>
      <c r="C74" s="129">
        <v>143.99521</v>
      </c>
      <c r="D74" s="165" t="s">
        <v>1337</v>
      </c>
      <c r="E74" s="21"/>
      <c r="F74" s="153">
        <f>IF($C$77=0,"",IF(C74="","",C74/$C$77))</f>
        <v>0.0052135790815545169</v>
      </c>
      <c r="G74" s="153" t="str">
        <f>IF($D$77=0,"",IF(D74="[Mark as ND1 if not relevant]","",IF(D74="ND2","ND2",IF(D74="","",D74/$D$77))))</f>
        <v/>
      </c>
      <c r="H74" s="23"/>
      <c r="L74" s="23"/>
      <c r="M74" s="23"/>
    </row>
    <row r="75">
      <c r="A75" s="25" t="s">
        <v>119</v>
      </c>
      <c r="B75" s="120" t="s">
        <v>1497</v>
      </c>
      <c r="C75" s="129">
        <v>1893.886282</v>
      </c>
      <c r="D75" s="165" t="s">
        <v>1337</v>
      </c>
      <c r="E75" s="21"/>
      <c r="F75" s="153">
        <f>IF($C$77=0,"",IF(C75="","",C75/$C$77))</f>
        <v>0.068571210824847989</v>
      </c>
      <c r="G75" s="153" t="str">
        <f>IF($D$77=0,"",IF(D75="[Mark as ND1 if not relevant]","",IF(D75="ND2","ND2",IF(D75="","",D75/$D$77))))</f>
        <v/>
      </c>
      <c r="H75" s="23"/>
      <c r="L75" s="23"/>
      <c r="M75" s="23"/>
    </row>
    <row r="76">
      <c r="A76" s="25" t="s">
        <v>120</v>
      </c>
      <c r="B76" s="120" t="s">
        <v>1498</v>
      </c>
      <c r="C76" s="129">
        <v>25345.629002</v>
      </c>
      <c r="D76" s="165" t="s">
        <v>1337</v>
      </c>
      <c r="E76" s="21"/>
      <c r="F76" s="152">
        <f>IF($C$77=0,"",IF(C76="","",C76/$C$77))</f>
        <v>0.91767942262571589</v>
      </c>
      <c r="G76" s="153" t="str">
        <f>IF($D$77=0,"",IF(D76="[Mark as ND1 if not relevant]","",IF(D76="ND2","ND2",IF(D76="","",D76/$D$77))))</f>
        <v/>
      </c>
      <c r="H76" s="23"/>
      <c r="L76" s="23"/>
      <c r="M76" s="23"/>
    </row>
    <row r="77">
      <c r="A77" s="25" t="s">
        <v>121</v>
      </c>
      <c r="B77" s="57" t="s">
        <v>100</v>
      </c>
      <c r="C77" s="131">
        <f>SUM(C70:C76)</f>
        <v>27619.26265</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12.136401</v>
      </c>
      <c r="D79" s="165" t="s">
        <v>1337</v>
      </c>
      <c r="E79" s="42"/>
      <c r="F79" s="153">
        <f>IF($C$77=0,"",IF(C79="","",C79/$C$77))</f>
        <v>0.00043941799438298903</v>
      </c>
      <c r="G79" s="153" t="str">
        <f>IF($D$77=0,"",IF(D79="[Mark as ND1 if not relevant]","",IF(D79="ND2","ND2",IF(D79="","",D79/$D$77))))</f>
        <v/>
      </c>
      <c r="H79" s="23"/>
      <c r="L79" s="23"/>
      <c r="M79" s="23"/>
    </row>
    <row r="80" outlineLevel="1">
      <c r="A80" s="25" t="s">
        <v>126</v>
      </c>
      <c r="B80" s="58" t="s">
        <v>127</v>
      </c>
      <c r="C80" s="131">
        <v>20.506855</v>
      </c>
      <c r="D80" s="165" t="s">
        <v>1337</v>
      </c>
      <c r="E80" s="42"/>
      <c r="F80" s="153">
        <f>IF($C$77=0,"",IF(C80="","",C80/$C$77))</f>
        <v>0.00074248379690179753</v>
      </c>
      <c r="G80" s="153" t="str">
        <f>IF($D$77=0,"",IF(D80="[Mark as ND1 if not relevant]","",IF(D80="ND2","ND2",IF(D80="","",D80/$D$77))))</f>
        <v/>
      </c>
      <c r="H80" s="23"/>
      <c r="L80" s="23"/>
      <c r="M80" s="23"/>
    </row>
    <row r="81" outlineLevel="1">
      <c r="A81" s="25" t="s">
        <v>128</v>
      </c>
      <c r="B81" s="58" t="s">
        <v>129</v>
      </c>
      <c r="C81" s="131">
        <v>20.722268</v>
      </c>
      <c r="D81" s="165" t="s">
        <v>1337</v>
      </c>
      <c r="E81" s="42"/>
      <c r="F81" s="153">
        <f>IF($C$77=0,"",IF(C81="","",C81/$C$77))</f>
        <v>0.00075028317238584933</v>
      </c>
      <c r="G81" s="153" t="str">
        <f>IF($D$77=0,"",IF(D81="[Mark as ND1 if not relevant]","",IF(D81="ND2","ND2",IF(D81="","",D81/$D$77))))</f>
        <v/>
      </c>
      <c r="H81" s="23"/>
      <c r="L81" s="23"/>
      <c r="M81" s="23"/>
    </row>
    <row r="82" outlineLevel="1">
      <c r="A82" s="25" t="s">
        <v>130</v>
      </c>
      <c r="B82" s="58" t="s">
        <v>131</v>
      </c>
      <c r="C82" s="131">
        <v>26.942304</v>
      </c>
      <c r="D82" s="165" t="s">
        <v>1337</v>
      </c>
      <c r="E82" s="42"/>
      <c r="F82" s="153">
        <f>IF($C$77=0,"",IF(C82="","",C82/$C$77))</f>
        <v>0.00097548961901776181</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5.7705</v>
      </c>
      <c r="D89" s="165">
        <v>0.0015</v>
      </c>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v>2500</v>
      </c>
      <c r="D93" s="165" t="s">
        <v>1337</v>
      </c>
      <c r="E93" s="21"/>
      <c r="F93" s="152">
        <f>IF($C$100=0,"",IF(C93="[for completion]","",IF(C93="","",C93/$C$100)))</f>
        <v>0.1109203335601595</v>
      </c>
      <c r="G93" s="152" t="str">
        <f>IF($D$100=0,"",IF(D93="[Mark as ND1 if not relevant]","",IF(D93="","",D93/$D$100)))</f>
        <v/>
      </c>
      <c r="H93" s="23"/>
      <c r="L93" s="23"/>
      <c r="M93" s="23"/>
    </row>
    <row r="94">
      <c r="A94" s="25" t="s">
        <v>143</v>
      </c>
      <c r="B94" s="121" t="s">
        <v>1493</v>
      </c>
      <c r="C94" s="129">
        <v>2624.1413</v>
      </c>
      <c r="D94" s="165" t="s">
        <v>1337</v>
      </c>
      <c r="E94" s="21"/>
      <c r="F94" s="152">
        <f>IF($C$100=0,"",IF(C94="[for completion]","",IF(C94="","",C94/$C$100)))</f>
        <v>0.11642825132199622</v>
      </c>
      <c r="G94" s="152" t="str">
        <f>IF($D$100=0,"",IF(D94="[Mark as ND1 if not relevant]","",IF(D94="","",D94/$D$100)))</f>
        <v/>
      </c>
      <c r="H94" s="23"/>
      <c r="L94" s="23"/>
      <c r="M94" s="23"/>
    </row>
    <row r="95">
      <c r="A95" s="25" t="s">
        <v>144</v>
      </c>
      <c r="B95" s="121" t="s">
        <v>1494</v>
      </c>
      <c r="C95" s="129">
        <v>3826</v>
      </c>
      <c r="D95" s="165" t="s">
        <v>1337</v>
      </c>
      <c r="E95" s="21"/>
      <c r="F95" s="152">
        <f>IF($C$100=0,"",IF(C95="[for completion]","",IF(C95="","",C95/$C$100)))</f>
        <v>0.16975247848046809</v>
      </c>
      <c r="G95" s="152" t="str">
        <f>IF($D$100=0,"",IF(D95="[Mark as ND1 if not relevant]","",IF(D95="","",D95/$D$100)))</f>
        <v/>
      </c>
      <c r="H95" s="23"/>
      <c r="L95" s="23"/>
      <c r="M95" s="23"/>
    </row>
    <row r="96">
      <c r="A96" s="25" t="s">
        <v>145</v>
      </c>
      <c r="B96" s="121" t="s">
        <v>1495</v>
      </c>
      <c r="C96" s="129">
        <v>1580.2858</v>
      </c>
      <c r="D96" s="165" t="s">
        <v>1337</v>
      </c>
      <c r="E96" s="21"/>
      <c r="F96" s="152">
        <f>IF($C$100=0,"",IF(C96="[for completion]","",IF(C96="","",C96/$C$100)))</f>
        <v>0.070114331222553408</v>
      </c>
      <c r="G96" s="152" t="str">
        <f>IF($D$100=0,"",IF(D96="[Mark as ND1 if not relevant]","",IF(D96="","",D96/$D$100)))</f>
        <v/>
      </c>
      <c r="H96" s="23"/>
      <c r="L96" s="23"/>
      <c r="M96" s="23"/>
    </row>
    <row r="97">
      <c r="A97" s="25" t="s">
        <v>146</v>
      </c>
      <c r="B97" s="121" t="s">
        <v>1496</v>
      </c>
      <c r="C97" s="129">
        <v>1582.5</v>
      </c>
      <c r="D97" s="165" t="s">
        <v>1337</v>
      </c>
      <c r="E97" s="21"/>
      <c r="F97" s="152">
        <f>IF($C$100=0,"",IF(C97="[for completion]","",IF(C97="","",C97/$C$100)))</f>
        <v>0.070212571143580968</v>
      </c>
      <c r="G97" s="152" t="str">
        <f>IF($D$100=0,"",IF(D97="[Mark as ND1 if not relevant]","",IF(D97="","",D97/$D$100)))</f>
        <v/>
      </c>
      <c r="H97" s="23"/>
      <c r="L97" s="23"/>
      <c r="M97" s="23"/>
    </row>
    <row r="98">
      <c r="A98" s="25" t="s">
        <v>147</v>
      </c>
      <c r="B98" s="121" t="s">
        <v>1497</v>
      </c>
      <c r="C98" s="129">
        <v>7951.0158</v>
      </c>
      <c r="D98" s="165" t="s">
        <v>1337</v>
      </c>
      <c r="E98" s="21"/>
      <c r="F98" s="152">
        <f>IF($C$100=0,"",IF(C98="[for completion]","",IF(C98="","",C98/$C$100)))</f>
        <v>0.35277172987123939</v>
      </c>
      <c r="G98" s="152" t="str">
        <f>IF($D$100=0,"",IF(D98="[Mark as ND1 if not relevant]","",IF(D98="","",D98/$D$100)))</f>
        <v/>
      </c>
      <c r="H98" s="23"/>
      <c r="L98" s="23"/>
      <c r="M98" s="23"/>
    </row>
    <row r="99">
      <c r="A99" s="25" t="s">
        <v>148</v>
      </c>
      <c r="B99" s="121" t="s">
        <v>1498</v>
      </c>
      <c r="C99" s="129">
        <v>2474.756</v>
      </c>
      <c r="D99" s="165" t="s">
        <v>1337</v>
      </c>
      <c r="E99" s="21"/>
      <c r="F99" s="152">
        <f>IF($C$100=0,"",IF(C99="[for completion]","",IF(C99="","",C99/$C$100)))</f>
        <v>0.10980030440000244</v>
      </c>
      <c r="G99" s="152" t="str">
        <f>IF($D$100=0,"",IF(D99="[Mark as ND1 if not relevant]","",IF(D99="","",D99/$D$100)))</f>
        <v/>
      </c>
      <c r="H99" s="23"/>
      <c r="L99" s="23"/>
      <c r="M99" s="23"/>
    </row>
    <row r="100">
      <c r="A100" s="25" t="s">
        <v>149</v>
      </c>
      <c r="B100" s="57" t="s">
        <v>100</v>
      </c>
      <c r="C100" s="131">
        <f>SUM(C93:C99)</f>
        <v>22538.6989</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v>1250</v>
      </c>
      <c r="D102" s="165" t="s">
        <v>1337</v>
      </c>
      <c r="E102" s="42"/>
      <c r="F102" s="153">
        <f>IF($C$100=0,"",IF(C102="[for completion]","",IF(C102="","",C102/$C$100)))</f>
        <v>0.055460166780079749</v>
      </c>
      <c r="G102" s="153" t="str">
        <f>IF($D$100=0,"",IF(D102="","",D102/$D$100))</f>
        <v/>
      </c>
      <c r="H102" s="23"/>
      <c r="L102" s="23"/>
      <c r="M102" s="23"/>
    </row>
    <row r="103" outlineLevel="1">
      <c r="A103" s="25" t="s">
        <v>152</v>
      </c>
      <c r="B103" s="58" t="s">
        <v>127</v>
      </c>
      <c r="C103" s="131">
        <v>1250</v>
      </c>
      <c r="D103" s="165" t="s">
        <v>1337</v>
      </c>
      <c r="E103" s="42"/>
      <c r="F103" s="153">
        <f>IF($C$100=0,"",IF(C103="[for completion]","",IF(C103="","",C103/$C$100)))</f>
        <v>0.055460166780079749</v>
      </c>
      <c r="G103" s="153" t="str">
        <f>IF($D$100=0,"",IF(D103="","",D103/$D$100))</f>
        <v/>
      </c>
      <c r="H103" s="23"/>
      <c r="L103" s="23"/>
      <c r="M103" s="23"/>
    </row>
    <row r="104" outlineLevel="1">
      <c r="A104" s="25" t="s">
        <v>153</v>
      </c>
      <c r="B104" s="58" t="s">
        <v>129</v>
      </c>
      <c r="C104" s="131">
        <v>2011.1</v>
      </c>
      <c r="D104" s="165" t="s">
        <v>1337</v>
      </c>
      <c r="E104" s="42"/>
      <c r="F104" s="153">
        <f>IF($C$100=0,"",IF(C104="[for completion]","",IF(C104="","",C104/$C$100)))</f>
        <v>0.089228753129134711</v>
      </c>
      <c r="G104" s="153" t="str">
        <f>IF($D$100=0,"",IF(D104="","",D104/$D$100))</f>
        <v/>
      </c>
      <c r="H104" s="23"/>
      <c r="L104" s="23"/>
      <c r="M104" s="23"/>
    </row>
    <row r="105" outlineLevel="1">
      <c r="A105" s="25" t="s">
        <v>154</v>
      </c>
      <c r="B105" s="58" t="s">
        <v>131</v>
      </c>
      <c r="C105" s="131">
        <v>613.0413</v>
      </c>
      <c r="D105" s="165" t="s">
        <v>1337</v>
      </c>
      <c r="E105" s="42"/>
      <c r="F105" s="153">
        <f>IF($C$100=0,"",IF(C105="[for completion]","",IF(C105="","",C105/$C$100)))</f>
        <v>0.027199498192861524</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27619.262700000003</v>
      </c>
      <c r="D112" s="129">
        <v>27619.262700000003</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27619.262700000003</v>
      </c>
      <c r="D129" s="129">
        <f>SUM(D112:D128)</f>
        <v>27619.262700000003</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20689.3</v>
      </c>
      <c r="D138" s="129">
        <v>22538.699216880002</v>
      </c>
      <c r="E138" s="51"/>
      <c r="F138" s="152">
        <f>IF($C$155=0,"",IF(C138="[for completion]","",IF(C138="","",C138/$C$155)))</f>
        <v>0.77123196266350558</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v>125</v>
      </c>
      <c r="D142" s="129"/>
      <c r="E142" s="51"/>
      <c r="F142" s="152">
        <f>IF($C$155=0,"",IF(C142="[for completion]","",IF(C142="","",C142/$C$155)))</f>
        <v>0.0046596064310024119</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v>4500</v>
      </c>
      <c r="D149" s="129"/>
      <c r="E149" s="42"/>
      <c r="F149" s="152">
        <f>IF($C$155=0,"",IF(C149="[for completion]","",IF(C149="","",C149/$C$155)))</f>
        <v>0.16774583151608682</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v>1512</v>
      </c>
      <c r="D153" s="129"/>
      <c r="E153" s="42"/>
      <c r="F153" s="152">
        <f>IF($C$155=0,"",IF(C153="[for completion]","",IF(C153="","",C153/$C$155)))</f>
        <v>0.056362599389405174</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26826.3</v>
      </c>
      <c r="D155" s="129">
        <f>SUM(D138:D154)</f>
        <v>22538.699216880002</v>
      </c>
      <c r="E155" s="42"/>
      <c r="F155" s="124">
        <f>SUM(F138:F154)</f>
        <v>0.99999999999999989</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20998.699216880002</v>
      </c>
      <c r="D164" s="129">
        <v>20998.699216880002</v>
      </c>
      <c r="E164" s="61"/>
      <c r="F164" s="152">
        <f>IF($C$167=0,"",IF(C164="[for completion]","",IF(C164="","",C164/$C$167)))</f>
        <v>0.9316730754875755</v>
      </c>
      <c r="G164" s="152">
        <f>IF($D$167=0,"",IF(D164="[for completion]","",IF(D164="","",D164/$D$167)))</f>
        <v>0.9316730754875755</v>
      </c>
      <c r="H164" s="23"/>
      <c r="L164" s="23"/>
      <c r="M164" s="23"/>
    </row>
    <row r="165">
      <c r="A165" s="25" t="s">
        <v>225</v>
      </c>
      <c r="B165" s="23" t="s">
        <v>226</v>
      </c>
      <c r="C165" s="129">
        <v>1540</v>
      </c>
      <c r="D165" s="129">
        <v>1540</v>
      </c>
      <c r="E165" s="61"/>
      <c r="F165" s="152">
        <f>IF($C$167=0,"",IF(C165="[for completion]","",IF(C165="","",C165/$C$167)))</f>
        <v>0.068326924512424447</v>
      </c>
      <c r="G165" s="152">
        <f>IF($D$167=0,"",IF(D165="[for completion]","",IF(D165="","",D165/$D$167)))</f>
        <v>0.068326924512424447</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22538.699216880002</v>
      </c>
      <c r="D167" s="163">
        <f>SUM(D164:D166)</f>
        <v>22538.699216880002</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v>0</v>
      </c>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v>0</v>
      </c>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v>2109.1394</v>
      </c>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1705</v>
      </c>
      <c r="H339" s="23"/>
    </row>
    <row r="340" outlineLevel="1">
      <c r="A340" s="25" t="s">
        <v>445</v>
      </c>
      <c r="B340" s="54" t="s">
        <v>1706</v>
      </c>
      <c r="C340" s="25" t="s">
        <v>1707</v>
      </c>
      <c r="H340" s="23"/>
    </row>
    <row r="341" outlineLevel="1">
      <c r="A341" s="25" t="s">
        <v>446</v>
      </c>
      <c r="B341" s="54" t="s">
        <v>1708</v>
      </c>
      <c r="C341" s="25" t="s">
        <v>1707</v>
      </c>
      <c r="H341" s="23"/>
    </row>
    <row r="342" outlineLevel="1">
      <c r="A342" s="25" t="s">
        <v>447</v>
      </c>
      <c r="B342" s="54" t="s">
        <v>1709</v>
      </c>
      <c r="C342" s="25" t="s">
        <v>1710</v>
      </c>
      <c r="H342" s="23"/>
    </row>
    <row r="343" outlineLevel="1">
      <c r="A343" s="25" t="s">
        <v>448</v>
      </c>
      <c r="B343" s="54" t="s">
        <v>1704</v>
      </c>
      <c r="C343" s="25" t="s">
        <v>1705</v>
      </c>
      <c r="H343" s="23"/>
    </row>
    <row r="344" outlineLevel="1">
      <c r="A344" s="25" t="s">
        <v>449</v>
      </c>
      <c r="B344" s="54" t="s">
        <v>1711</v>
      </c>
      <c r="C344" s="25" t="s">
        <v>1712</v>
      </c>
      <c r="H344" s="23"/>
    </row>
    <row r="345" outlineLevel="1">
      <c r="A345" s="25" t="s">
        <v>450</v>
      </c>
      <c r="B345" s="54" t="s">
        <v>1711</v>
      </c>
      <c r="C345" s="25" t="s">
        <v>1712</v>
      </c>
      <c r="H345" s="23"/>
    </row>
    <row r="346" outlineLevel="1">
      <c r="A346" s="25" t="s">
        <v>451</v>
      </c>
      <c r="B346" s="54" t="s">
        <v>1713</v>
      </c>
      <c r="C346" s="25" t="s">
        <v>1714</v>
      </c>
      <c r="H346" s="23"/>
    </row>
    <row r="347" outlineLevel="1">
      <c r="A347" s="25" t="s">
        <v>452</v>
      </c>
      <c r="B347" s="54" t="s">
        <v>1715</v>
      </c>
      <c r="C347" s="25" t="s">
        <v>1682</v>
      </c>
      <c r="H347" s="23"/>
    </row>
    <row r="348" outlineLevel="1">
      <c r="A348" s="25" t="s">
        <v>453</v>
      </c>
      <c r="B348" s="54" t="s">
        <v>1716</v>
      </c>
      <c r="C348" s="25" t="s">
        <v>1717</v>
      </c>
      <c r="H348" s="23"/>
    </row>
    <row r="349" outlineLevel="1">
      <c r="A349" s="25" t="s">
        <v>454</v>
      </c>
      <c r="B349" s="54" t="s">
        <v>1718</v>
      </c>
      <c r="C349" s="25" t="s">
        <v>1719</v>
      </c>
      <c r="H349" s="23"/>
    </row>
    <row r="350" outlineLevel="1">
      <c r="A350" s="25" t="s">
        <v>455</v>
      </c>
      <c r="B350" s="54" t="s">
        <v>1720</v>
      </c>
      <c r="C350" s="25" t="s">
        <v>1721</v>
      </c>
      <c r="H350" s="23"/>
    </row>
    <row r="351" outlineLevel="1">
      <c r="A351" s="25" t="s">
        <v>456</v>
      </c>
      <c r="B351" s="54" t="s">
        <v>1722</v>
      </c>
      <c r="C351" s="25" t="s">
        <v>1723</v>
      </c>
      <c r="H351" s="23"/>
    </row>
    <row r="352" outlineLevel="1">
      <c r="A352" s="25" t="s">
        <v>457</v>
      </c>
      <c r="B352" s="54" t="s">
        <v>1704</v>
      </c>
      <c r="C352" s="25" t="s">
        <v>1705</v>
      </c>
      <c r="H352" s="23"/>
    </row>
    <row r="353" outlineLevel="1">
      <c r="A353" s="25" t="s">
        <v>458</v>
      </c>
      <c r="B353" s="54" t="s">
        <v>1720</v>
      </c>
      <c r="C353" s="25" t="s">
        <v>1724</v>
      </c>
      <c r="H353" s="23"/>
    </row>
    <row r="354" outlineLevel="1">
      <c r="A354" s="25" t="s">
        <v>459</v>
      </c>
      <c r="B354" s="54" t="s">
        <v>1720</v>
      </c>
      <c r="C354" s="25" t="s">
        <v>1725</v>
      </c>
      <c r="H354" s="23"/>
    </row>
    <row r="355" outlineLevel="1">
      <c r="A355" s="25" t="s">
        <v>460</v>
      </c>
      <c r="B355" s="54" t="s">
        <v>1726</v>
      </c>
      <c r="C355" s="25" t="s">
        <v>1682</v>
      </c>
      <c r="H355" s="23"/>
    </row>
    <row r="356" outlineLevel="1">
      <c r="A356" s="25" t="s">
        <v>461</v>
      </c>
      <c r="B356" s="54" t="s">
        <v>1727</v>
      </c>
      <c r="C356" s="25" t="s">
        <v>1682</v>
      </c>
      <c r="H356" s="23"/>
    </row>
    <row r="357" outlineLevel="1">
      <c r="A357" s="25" t="s">
        <v>462</v>
      </c>
      <c r="B357" s="54" t="s">
        <v>1728</v>
      </c>
      <c r="C357" s="25" t="s">
        <v>1682</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27619.26265385</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27619.26265385</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165810</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0.000506</v>
      </c>
      <c r="D36" s="176" t="str">
        <f>IF(C36="","","ND2")</f>
        <v>ND2</v>
      </c>
      <c r="E36" s="156"/>
      <c r="F36" s="122">
        <f>IF(C36=0,"",C36)</f>
        <v>0.000506</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1729</v>
      </c>
      <c r="C99" s="122">
        <v>0.02566407</v>
      </c>
      <c r="D99" s="176" t="str">
        <f>IF(C99="","","ND2")</f>
        <v>ND2</v>
      </c>
      <c r="E99" s="122"/>
      <c r="F99" s="122">
        <f>IF(C99="","",C99)</f>
        <v>0.02566407</v>
      </c>
      <c r="G99" s="93"/>
    </row>
    <row r="100">
      <c r="A100" s="93" t="s">
        <v>606</v>
      </c>
      <c r="B100" s="111" t="s">
        <v>1730</v>
      </c>
      <c r="C100" s="122">
        <v>0.02742343</v>
      </c>
      <c r="D100" s="176" t="str">
        <f>IF(C100="","","ND2")</f>
        <v>ND2</v>
      </c>
      <c r="E100" s="122"/>
      <c r="F100" s="122">
        <f>IF(C100="","",C100)</f>
        <v>0.02742343</v>
      </c>
      <c r="G100" s="93"/>
    </row>
    <row r="101">
      <c r="A101" s="93" t="s">
        <v>607</v>
      </c>
      <c r="B101" s="111" t="s">
        <v>1731</v>
      </c>
      <c r="C101" s="122">
        <v>0.02720544</v>
      </c>
      <c r="D101" s="176" t="str">
        <f>IF(C101="","","ND2")</f>
        <v>ND2</v>
      </c>
      <c r="E101" s="122"/>
      <c r="F101" s="122">
        <f>IF(C101="","",C101)</f>
        <v>0.02720544</v>
      </c>
      <c r="G101" s="93"/>
    </row>
    <row r="102">
      <c r="A102" s="93" t="s">
        <v>608</v>
      </c>
      <c r="B102" s="111" t="s">
        <v>1732</v>
      </c>
      <c r="C102" s="122">
        <v>0.06053724</v>
      </c>
      <c r="D102" s="176" t="str">
        <f>IF(C102="","","ND2")</f>
        <v>ND2</v>
      </c>
      <c r="E102" s="122"/>
      <c r="F102" s="122">
        <f>IF(C102="","",C102)</f>
        <v>0.06053724</v>
      </c>
      <c r="G102" s="93"/>
    </row>
    <row r="103">
      <c r="A103" s="93" t="s">
        <v>609</v>
      </c>
      <c r="B103" s="111" t="s">
        <v>1733</v>
      </c>
      <c r="C103" s="122">
        <v>0.12323798</v>
      </c>
      <c r="D103" s="176" t="str">
        <f>IF(C103="","","ND2")</f>
        <v>ND2</v>
      </c>
      <c r="E103" s="122"/>
      <c r="F103" s="122">
        <f>IF(C103="","",C103)</f>
        <v>0.12323798</v>
      </c>
      <c r="G103" s="93"/>
    </row>
    <row r="104">
      <c r="A104" s="93" t="s">
        <v>610</v>
      </c>
      <c r="B104" s="111" t="s">
        <v>1734</v>
      </c>
      <c r="C104" s="122">
        <v>0.2048305</v>
      </c>
      <c r="D104" s="176" t="str">
        <f>IF(C104="","","ND2")</f>
        <v>ND2</v>
      </c>
      <c r="E104" s="122"/>
      <c r="F104" s="122">
        <f>IF(C104="","",C104)</f>
        <v>0.2048305</v>
      </c>
      <c r="G104" s="93"/>
    </row>
    <row r="105">
      <c r="A105" s="93" t="s">
        <v>611</v>
      </c>
      <c r="B105" s="111" t="s">
        <v>1735</v>
      </c>
      <c r="C105" s="122">
        <v>0.2259049</v>
      </c>
      <c r="D105" s="176" t="str">
        <f>IF(C105="","","ND2")</f>
        <v>ND2</v>
      </c>
      <c r="E105" s="122"/>
      <c r="F105" s="122">
        <f>IF(C105="","",C105)</f>
        <v>0.2259049</v>
      </c>
      <c r="G105" s="93"/>
    </row>
    <row r="106">
      <c r="A106" s="93" t="s">
        <v>612</v>
      </c>
      <c r="B106" s="111" t="s">
        <v>1736</v>
      </c>
      <c r="C106" s="122">
        <v>0.01447868</v>
      </c>
      <c r="D106" s="176" t="str">
        <f>IF(C106="","","ND2")</f>
        <v>ND2</v>
      </c>
      <c r="E106" s="122"/>
      <c r="F106" s="122">
        <f>IF(C106="","",C106)</f>
        <v>0.01447868</v>
      </c>
      <c r="G106" s="93"/>
    </row>
    <row r="107">
      <c r="A107" s="93" t="s">
        <v>613</v>
      </c>
      <c r="B107" s="111" t="s">
        <v>1737</v>
      </c>
      <c r="C107" s="122">
        <v>0.12609569</v>
      </c>
      <c r="D107" s="176" t="str">
        <f>IF(C107="","","ND2")</f>
        <v>ND2</v>
      </c>
      <c r="E107" s="122"/>
      <c r="F107" s="122">
        <f>IF(C107="","",C107)</f>
        <v>0.12609569</v>
      </c>
      <c r="G107" s="93"/>
    </row>
    <row r="108">
      <c r="A108" s="93" t="s">
        <v>614</v>
      </c>
      <c r="B108" s="111" t="s">
        <v>1738</v>
      </c>
      <c r="C108" s="122">
        <v>0.09489685</v>
      </c>
      <c r="D108" s="176" t="str">
        <f>IF(C108="","","ND2")</f>
        <v>ND2</v>
      </c>
      <c r="E108" s="122"/>
      <c r="F108" s="122">
        <f>IF(C108="","",C108)</f>
        <v>0.09489685</v>
      </c>
      <c r="G108" s="93"/>
    </row>
    <row r="109">
      <c r="A109" s="93" t="s">
        <v>615</v>
      </c>
      <c r="B109" s="111" t="s">
        <v>1739</v>
      </c>
      <c r="C109" s="122">
        <v>0.03342045</v>
      </c>
      <c r="D109" s="176" t="str">
        <f>IF(C109="","","ND2")</f>
        <v>ND2</v>
      </c>
      <c r="E109" s="122"/>
      <c r="F109" s="122">
        <f>IF(C109="","",C109)</f>
        <v>0.03342045</v>
      </c>
      <c r="G109" s="93"/>
    </row>
    <row r="110">
      <c r="A110" s="93" t="s">
        <v>616</v>
      </c>
      <c r="B110" s="111" t="s">
        <v>1740</v>
      </c>
      <c r="C110" s="122">
        <v>0.03630477</v>
      </c>
      <c r="D110" s="176" t="str">
        <f>IF(C110="","","ND2")</f>
        <v>ND2</v>
      </c>
      <c r="E110" s="122"/>
      <c r="F110" s="122">
        <f>IF(C110="","",C110)</f>
        <v>0.03630477</v>
      </c>
      <c r="G110" s="93"/>
    </row>
    <row r="111">
      <c r="A111" s="93" t="s">
        <v>617</v>
      </c>
      <c r="B111" s="111" t="s">
        <v>1741</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1742</v>
      </c>
      <c r="C150" s="122">
        <v>0.88034435</v>
      </c>
      <c r="D150" s="176" t="str">
        <f>IF(C150="","","ND2")</f>
        <v>ND2</v>
      </c>
      <c r="E150" s="123"/>
      <c r="F150" s="122">
        <f>IF(C150="","",C150)</f>
        <v>0.88034435</v>
      </c>
    </row>
    <row r="151">
      <c r="A151" s="93" t="s">
        <v>639</v>
      </c>
      <c r="B151" s="93" t="s">
        <v>1743</v>
      </c>
      <c r="C151" s="122">
        <v>0.11965565</v>
      </c>
      <c r="D151" s="176" t="str">
        <f>IF(C151="","","ND2")</f>
        <v>ND2</v>
      </c>
      <c r="E151" s="123"/>
      <c r="F151" s="122">
        <f>IF(C151="","",C151)</f>
        <v>0.11965565</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1744</v>
      </c>
      <c r="C160" s="122">
        <v>0.80341088</v>
      </c>
      <c r="D160" s="176" t="str">
        <f>IF(C160="","","ND2")</f>
        <v>ND2</v>
      </c>
      <c r="E160" s="123"/>
      <c r="F160" s="122">
        <f>IF(C160="","",C160)</f>
        <v>0.80341088</v>
      </c>
    </row>
    <row r="161">
      <c r="A161" s="93" t="s">
        <v>651</v>
      </c>
      <c r="B161" s="93" t="s">
        <v>652</v>
      </c>
      <c r="C161" s="122">
        <v>0.18086262</v>
      </c>
      <c r="D161" s="176" t="str">
        <f>IF(C161="","","ND2")</f>
        <v>ND2</v>
      </c>
      <c r="E161" s="123"/>
      <c r="F161" s="122">
        <f>IF(C161="","",C161)</f>
        <v>0.18086262</v>
      </c>
    </row>
    <row r="162">
      <c r="A162" s="93" t="s">
        <v>653</v>
      </c>
      <c r="B162" s="93" t="s">
        <v>98</v>
      </c>
      <c r="C162" s="122">
        <v>0.0157265</v>
      </c>
      <c r="D162" s="176" t="str">
        <f>IF(C162="","","ND2")</f>
        <v>ND2</v>
      </c>
      <c r="E162" s="123"/>
      <c r="F162" s="122">
        <f>IF(C162="","",C162)</f>
        <v>0.0157265</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1745</v>
      </c>
      <c r="C170" s="122">
        <v>0.00677719</v>
      </c>
      <c r="D170" s="176" t="str">
        <f>IF(C170="","","ND2")</f>
        <v>ND2</v>
      </c>
      <c r="E170" s="123"/>
      <c r="F170" s="122">
        <f>IF(C170="","",C170)</f>
        <v>0.00677719</v>
      </c>
    </row>
    <row r="171">
      <c r="A171" s="93" t="s">
        <v>663</v>
      </c>
      <c r="B171" s="112" t="s">
        <v>1746</v>
      </c>
      <c r="C171" s="122">
        <v>0.01827493</v>
      </c>
      <c r="D171" s="176" t="str">
        <f>IF(C171="","","ND2")</f>
        <v>ND2</v>
      </c>
      <c r="E171" s="123"/>
      <c r="F171" s="122">
        <f>IF(C171="","",C171)</f>
        <v>0.01827493</v>
      </c>
    </row>
    <row r="172">
      <c r="A172" s="93" t="s">
        <v>665</v>
      </c>
      <c r="B172" s="112" t="s">
        <v>1747</v>
      </c>
      <c r="C172" s="122">
        <v>0.00495927</v>
      </c>
      <c r="D172" s="176" t="str">
        <f>IF(C172="","","ND2")</f>
        <v>ND2</v>
      </c>
      <c r="E172" s="122"/>
      <c r="F172" s="122">
        <f>IF(C172="","",C172)</f>
        <v>0.00495927</v>
      </c>
    </row>
    <row r="173">
      <c r="A173" s="93" t="s">
        <v>667</v>
      </c>
      <c r="B173" s="112" t="s">
        <v>1748</v>
      </c>
      <c r="C173" s="122">
        <v>0.00945307</v>
      </c>
      <c r="D173" s="176" t="str">
        <f>IF(C173="","","ND2")</f>
        <v>ND2</v>
      </c>
      <c r="E173" s="122"/>
      <c r="F173" s="122">
        <f>IF(C173="","",C173)</f>
        <v>0.00945307</v>
      </c>
    </row>
    <row r="174">
      <c r="A174" s="93" t="s">
        <v>669</v>
      </c>
      <c r="B174" s="112" t="s">
        <v>1749</v>
      </c>
      <c r="C174" s="122">
        <v>0.96053554</v>
      </c>
      <c r="D174" s="176" t="str">
        <f>IF(C174="","","ND2")</f>
        <v>ND2</v>
      </c>
      <c r="E174" s="122"/>
      <c r="F174" s="122">
        <f>IF(C174="","",C174)</f>
        <v>0.96053554</v>
      </c>
    </row>
    <row r="175" outlineLevel="1">
      <c r="A175" s="93" t="s">
        <v>671</v>
      </c>
      <c r="B175" s="109" t="s">
        <v>1741</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4.839E-05</v>
      </c>
      <c r="D180" s="176" t="str">
        <f>IF(C180="","","ND2")</f>
        <v>ND2</v>
      </c>
      <c r="E180" s="123"/>
      <c r="F180" s="122">
        <f>IF(C180="","",C180)</f>
        <v>4.839E-05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87.330046998384262</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1750</v>
      </c>
      <c r="C190" s="165">
        <v>104.7549045</v>
      </c>
      <c r="D190" s="176">
        <v>8077</v>
      </c>
      <c r="E190" s="117"/>
      <c r="F190" s="153">
        <f>IF($C$214=0,"",IF(C190="[for completion]","",IF(C190="","",C190/$C$214)))</f>
        <v>0.0037928204605924792</v>
      </c>
      <c r="G190" s="153">
        <f>IF($D$214=0,"",IF(D190="[for completion]","",IF(D190="","",D190/$D$214)))</f>
        <v>0.025538871129408121</v>
      </c>
    </row>
    <row r="191">
      <c r="A191" s="93" t="s">
        <v>690</v>
      </c>
      <c r="B191" s="111" t="s">
        <v>1751</v>
      </c>
      <c r="C191" s="165">
        <v>468.69727378</v>
      </c>
      <c r="D191" s="176">
        <v>16391</v>
      </c>
      <c r="E191" s="117"/>
      <c r="F191" s="153">
        <f>IF($C$214=0,"",IF(C191="[for completion]","",IF(C191="","",C191/$C$214)))</f>
        <v>0.016969941582226339</v>
      </c>
      <c r="G191" s="153">
        <f>IF($D$214=0,"",IF(D191="[for completion]","",IF(D191="","",D191/$D$214)))</f>
        <v>0.051827118569039057</v>
      </c>
    </row>
    <row r="192">
      <c r="A192" s="93" t="s">
        <v>691</v>
      </c>
      <c r="B192" s="111" t="s">
        <v>1752</v>
      </c>
      <c r="C192" s="165">
        <v>872.90041325</v>
      </c>
      <c r="D192" s="176">
        <v>21505</v>
      </c>
      <c r="E192" s="117"/>
      <c r="F192" s="153">
        <f>IF($C$214=0,"",IF(C192="[for completion]","",IF(C192="","",C192/$C$214)))</f>
        <v>0.031604768895896716</v>
      </c>
      <c r="G192" s="153">
        <f>IF($D$214=0,"",IF(D192="[for completion]","",IF(D192="","",D192/$D$214)))</f>
        <v>0.067997204857982121</v>
      </c>
    </row>
    <row r="193">
      <c r="A193" s="93" t="s">
        <v>692</v>
      </c>
      <c r="B193" s="111" t="s">
        <v>1753</v>
      </c>
      <c r="C193" s="165">
        <v>1437.86887736</v>
      </c>
      <c r="D193" s="176">
        <v>27693</v>
      </c>
      <c r="E193" s="117"/>
      <c r="F193" s="153">
        <f>IF($C$214=0,"",IF(C193="[for completion]","",IF(C193="","",C193/$C$214)))</f>
        <v>0.052060364368907867</v>
      </c>
      <c r="G193" s="153">
        <f>IF($D$214=0,"",IF(D193="[for completion]","",IF(D193="","",D193/$D$214)))</f>
        <v>0.0875631989831248</v>
      </c>
    </row>
    <row r="194">
      <c r="A194" s="93" t="s">
        <v>693</v>
      </c>
      <c r="B194" s="111" t="s">
        <v>1754</v>
      </c>
      <c r="C194" s="165">
        <v>4457.64167453</v>
      </c>
      <c r="D194" s="176">
        <v>66210</v>
      </c>
      <c r="E194" s="117"/>
      <c r="F194" s="153">
        <f>IF($C$214=0,"",IF(C194="[for completion]","",IF(C194="","",C194/$C$214)))</f>
        <v>0.16139611438571935</v>
      </c>
      <c r="G194" s="153">
        <f>IF($D$214=0,"",IF(D194="[for completion]","",IF(D194="","",D194/$D$214)))</f>
        <v>0.20935107805845135</v>
      </c>
    </row>
    <row r="195">
      <c r="A195" s="93" t="s">
        <v>694</v>
      </c>
      <c r="B195" s="111" t="s">
        <v>1755</v>
      </c>
      <c r="C195" s="165">
        <v>5595.88162954</v>
      </c>
      <c r="D195" s="176">
        <v>64798</v>
      </c>
      <c r="E195" s="117"/>
      <c r="F195" s="153">
        <f>IF($C$214=0,"",IF(C195="[for completion]","",IF(C195="","",C195/$C$214)))</f>
        <v>0.20260792982320841</v>
      </c>
      <c r="G195" s="153">
        <f>IF($D$214=0,"",IF(D195="[for completion]","",IF(D195="","",D195/$D$214)))</f>
        <v>0.20488643945071033</v>
      </c>
    </row>
    <row r="196">
      <c r="A196" s="93" t="s">
        <v>695</v>
      </c>
      <c r="B196" s="111" t="s">
        <v>1756</v>
      </c>
      <c r="C196" s="165">
        <v>4735.89961422</v>
      </c>
      <c r="D196" s="176">
        <v>45964</v>
      </c>
      <c r="E196" s="117"/>
      <c r="F196" s="153">
        <f>IF($C$214=0,"",IF(C196="[for completion]","",IF(C196="","",C196/$C$214)))</f>
        <v>0.17147089238314037</v>
      </c>
      <c r="G196" s="153">
        <f>IF($D$214=0,"",IF(D196="[for completion]","",IF(D196="","",D196/$D$214)))</f>
        <v>0.14533473722819298</v>
      </c>
    </row>
    <row r="197">
      <c r="A197" s="93" t="s">
        <v>696</v>
      </c>
      <c r="B197" s="111" t="s">
        <v>1757</v>
      </c>
      <c r="C197" s="165">
        <v>3361.57611552</v>
      </c>
      <c r="D197" s="176">
        <v>27407</v>
      </c>
      <c r="E197" s="117"/>
      <c r="F197" s="153">
        <f>IF($C$214=0,"",IF(C197="[for completion]","",IF(C197="","",C197/$C$214)))</f>
        <v>0.12171129105256588</v>
      </c>
      <c r="G197" s="153">
        <f>IF($D$214=0,"",IF(D197="[for completion]","",IF(D197="","",D197/$D$214)))</f>
        <v>0.086658888330282069</v>
      </c>
    </row>
    <row r="198">
      <c r="A198" s="93" t="s">
        <v>697</v>
      </c>
      <c r="B198" s="111" t="s">
        <v>1758</v>
      </c>
      <c r="C198" s="165">
        <v>2042.38704755</v>
      </c>
      <c r="D198" s="176">
        <v>14641</v>
      </c>
      <c r="E198" s="117"/>
      <c r="F198" s="153">
        <f>IF($C$214=0,"",IF(C198="[for completion]","",IF(C198="","",C198/$C$214)))</f>
        <v>0.073947920809728826</v>
      </c>
      <c r="G198" s="153">
        <f>IF($D$214=0,"",IF(D198="[for completion]","",IF(D198="","",D198/$D$214)))</f>
        <v>0.046293749189756629</v>
      </c>
    </row>
    <row r="199">
      <c r="A199" s="93" t="s">
        <v>698</v>
      </c>
      <c r="B199" s="111" t="s">
        <v>1759</v>
      </c>
      <c r="C199" s="165">
        <v>1446.26760417</v>
      </c>
      <c r="D199" s="176">
        <v>9105</v>
      </c>
      <c r="E199" s="111"/>
      <c r="F199" s="153">
        <f>IF($C$214=0,"",IF(C199="[for completion]","",IF(C199="","",C199/$C$214)))</f>
        <v>0.052364453834121354</v>
      </c>
      <c r="G199" s="153">
        <f>IF($D$214=0,"",IF(D199="[for completion]","",IF(D199="","",D199/$D$214)))</f>
        <v>0.0287893303990666</v>
      </c>
    </row>
    <row r="200">
      <c r="A200" s="93" t="s">
        <v>699</v>
      </c>
      <c r="B200" s="111" t="s">
        <v>1760</v>
      </c>
      <c r="C200" s="165">
        <v>900.39919397</v>
      </c>
      <c r="D200" s="176">
        <v>5140</v>
      </c>
      <c r="E200" s="111"/>
      <c r="F200" s="153">
        <f>IF($C$214=0,"",IF(C200="[for completion]","",IF(C200="","",C200/$C$214)))</f>
        <v>0.032600406652944759</v>
      </c>
      <c r="G200" s="153">
        <f>IF($D$214=0,"",IF(D200="[for completion]","",IF(D200="","",D200/$D$214)))</f>
        <v>0.0162522963482924</v>
      </c>
    </row>
    <row r="201">
      <c r="A201" s="93" t="s">
        <v>700</v>
      </c>
      <c r="B201" s="111" t="s">
        <v>1761</v>
      </c>
      <c r="C201" s="165">
        <v>651.31868104</v>
      </c>
      <c r="D201" s="176">
        <v>3237</v>
      </c>
      <c r="E201" s="111"/>
      <c r="F201" s="153">
        <f>IF($C$214=0,"",IF(C201="[for completion]","",IF(C201="","",C201/$C$214)))</f>
        <v>0.023582044502886441</v>
      </c>
      <c r="G201" s="153">
        <f>IF($D$214=0,"",IF(D201="[for completion]","",IF(D201="","",D201/$D$214)))</f>
        <v>0.010235152388992705</v>
      </c>
    </row>
    <row r="202">
      <c r="A202" s="93" t="s">
        <v>701</v>
      </c>
      <c r="B202" s="111" t="s">
        <v>1762</v>
      </c>
      <c r="C202" s="165">
        <v>416.65919697</v>
      </c>
      <c r="D202" s="176">
        <v>1932</v>
      </c>
      <c r="E202" s="111"/>
      <c r="F202" s="153">
        <f>IF($C$214=0,"",IF(C202="[for completion]","",IF(C202="","",C202/$C$214)))</f>
        <v>0.015085818987710003</v>
      </c>
      <c r="G202" s="153">
        <f>IF($D$214=0,"",IF(D202="[for completion]","",IF(D202="","",D202/$D$214)))</f>
        <v>0.0061088397947278057</v>
      </c>
    </row>
    <row r="203">
      <c r="A203" s="93" t="s">
        <v>702</v>
      </c>
      <c r="B203" s="111" t="s">
        <v>1763</v>
      </c>
      <c r="C203" s="165">
        <v>333.92356217</v>
      </c>
      <c r="D203" s="176">
        <v>1444</v>
      </c>
      <c r="E203" s="111"/>
      <c r="F203" s="153">
        <f>IF($C$214=0,"",IF(C203="[for completion]","",IF(C203="","",C203/$C$214)))</f>
        <v>0.012090241740159297</v>
      </c>
      <c r="G203" s="153">
        <f>IF($D$214=0,"",IF(D203="[for completion]","",IF(D203="","",D203/$D$214)))</f>
        <v>0.0045658202192479045</v>
      </c>
    </row>
    <row r="204">
      <c r="A204" s="93" t="s">
        <v>703</v>
      </c>
      <c r="B204" s="111" t="s">
        <v>1764</v>
      </c>
      <c r="C204" s="165">
        <v>227.6785921</v>
      </c>
      <c r="D204" s="176">
        <v>888</v>
      </c>
      <c r="E204" s="111"/>
      <c r="F204" s="153">
        <f>IF($C$214=0,"",IF(C204="[for completion]","",IF(C204="","",C204/$C$214)))</f>
        <v>0.0082434710496611576</v>
      </c>
      <c r="G204" s="153">
        <f>IF($D$214=0,"",IF(D204="[for completion]","",IF(D204="","",D204/$D$214)))</f>
        <v>0.0028077897193158857</v>
      </c>
    </row>
    <row r="205">
      <c r="A205" s="93" t="s">
        <v>704</v>
      </c>
      <c r="B205" s="111" t="s">
        <v>1765</v>
      </c>
      <c r="C205" s="165">
        <v>185.72579333</v>
      </c>
      <c r="D205" s="176">
        <v>658</v>
      </c>
      <c r="F205" s="153">
        <f>IF($C$214=0,"",IF(C205="[for completion]","",IF(C205="","",C205/$C$214)))</f>
        <v>0.0067245022308410791</v>
      </c>
      <c r="G205" s="153">
        <f>IF($D$214=0,"",IF(D205="[for completion]","",IF(D205="","",D205/$D$214)))</f>
        <v>0.0020805468866101945</v>
      </c>
    </row>
    <row r="206">
      <c r="A206" s="93" t="s">
        <v>705</v>
      </c>
      <c r="B206" s="111" t="s">
        <v>1766</v>
      </c>
      <c r="C206" s="165">
        <v>123.81064693</v>
      </c>
      <c r="D206" s="176">
        <v>425</v>
      </c>
      <c r="E206" s="106"/>
      <c r="F206" s="153">
        <f>IF($C$214=0,"",IF(C206="[for completion]","",IF(C206="","",C206/$C$214)))</f>
        <v>0.004482764383745827</v>
      </c>
      <c r="G206" s="153">
        <f>IF($D$214=0,"",IF(D206="[for completion]","",IF(D206="","",D206/$D$214)))</f>
        <v>0.0013438182778257337</v>
      </c>
    </row>
    <row r="207">
      <c r="A207" s="93" t="s">
        <v>706</v>
      </c>
      <c r="B207" s="111" t="s">
        <v>1767</v>
      </c>
      <c r="C207" s="165">
        <v>83.30453135</v>
      </c>
      <c r="D207" s="176">
        <v>272</v>
      </c>
      <c r="E207" s="106"/>
      <c r="F207" s="153">
        <f>IF($C$214=0,"",IF(C207="[for completion]","",IF(C207="","",C207/$C$214)))</f>
        <v>0.0030161750657158744</v>
      </c>
      <c r="G207" s="153">
        <f>IF($D$214=0,"",IF(D207="[for completion]","",IF(D207="","",D207/$D$214)))</f>
        <v>0.00086004369780846954</v>
      </c>
    </row>
    <row r="208">
      <c r="A208" s="93" t="s">
        <v>707</v>
      </c>
      <c r="B208" s="111" t="s">
        <v>1768</v>
      </c>
      <c r="C208" s="165">
        <v>52.08320748</v>
      </c>
      <c r="D208" s="176">
        <v>161</v>
      </c>
      <c r="E208" s="106"/>
      <c r="F208" s="153">
        <f>IF($C$214=0,"",IF(C208="[for completion]","",IF(C208="","",C208/$C$214)))</f>
        <v>0.0018857566232942083</v>
      </c>
      <c r="G208" s="153">
        <f>IF($D$214=0,"",IF(D208="[for completion]","",IF(D208="","",D208/$D$214)))</f>
        <v>0.00050906998289398377</v>
      </c>
    </row>
    <row r="209">
      <c r="A209" s="93" t="s">
        <v>708</v>
      </c>
      <c r="B209" s="111" t="s">
        <v>1769</v>
      </c>
      <c r="C209" s="165">
        <v>57.90295841</v>
      </c>
      <c r="D209" s="176">
        <v>153</v>
      </c>
      <c r="E209" s="106"/>
      <c r="F209" s="153">
        <f>IF($C$214=0,"",IF(C209="[for completion]","",IF(C209="","",C209/$C$214)))</f>
        <v>0.0020964701026125548</v>
      </c>
      <c r="G209" s="153">
        <f>IF($D$214=0,"",IF(D209="[for completion]","",IF(D209="","",D209/$D$214)))</f>
        <v>0.00048377458001726411</v>
      </c>
    </row>
    <row r="210">
      <c r="A210" s="93" t="s">
        <v>709</v>
      </c>
      <c r="B210" s="111" t="s">
        <v>1770</v>
      </c>
      <c r="C210" s="165">
        <v>26.98312495</v>
      </c>
      <c r="D210" s="176">
        <v>76</v>
      </c>
      <c r="E210" s="106"/>
      <c r="F210" s="153">
        <f>IF($C$214=0,"",IF(C210="[for completion]","",IF(C210="","",C210/$C$214)))</f>
        <v>0.00097696760728833878</v>
      </c>
      <c r="G210" s="153">
        <f>IF($D$214=0,"",IF(D210="[for completion]","",IF(D210="","",D210/$D$214)))</f>
        <v>0.00024030632732883708</v>
      </c>
    </row>
    <row r="211">
      <c r="A211" s="93" t="s">
        <v>710</v>
      </c>
      <c r="B211" s="111" t="s">
        <v>1771</v>
      </c>
      <c r="C211" s="165">
        <v>35.59801073</v>
      </c>
      <c r="D211" s="176">
        <v>86</v>
      </c>
      <c r="E211" s="106"/>
      <c r="F211" s="153">
        <f>IF($C$214=0,"",IF(C211="[for completion]","",IF(C211="","",C211/$C$214)))</f>
        <v>0.0012888834570331227</v>
      </c>
      <c r="G211" s="153">
        <f>IF($D$214=0,"",IF(D211="[for completion]","",IF(D211="","",D211/$D$214)))</f>
        <v>0.00027192558092473671</v>
      </c>
    </row>
    <row r="212">
      <c r="A212" s="93" t="s">
        <v>711</v>
      </c>
      <c r="B212" s="111" t="s">
        <v>1772</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27619.262653849994</v>
      </c>
      <c r="D214" s="183">
        <f>SUM(D190:D213)</f>
        <v>316263</v>
      </c>
      <c r="E214" s="106"/>
      <c r="F214" s="169">
        <f>SUM(F190:F213)</f>
        <v>1.0000000000000002</v>
      </c>
      <c r="G214" s="169">
        <f>SUM(G190:G213)</f>
        <v>0.99999999999999989</v>
      </c>
    </row>
    <row r="215" customHeight="1">
      <c r="A215" s="102"/>
      <c r="B215" s="103" t="s">
        <v>714</v>
      </c>
      <c r="C215" s="102" t="s">
        <v>683</v>
      </c>
      <c r="D215" s="102" t="s">
        <v>684</v>
      </c>
      <c r="E215" s="108"/>
      <c r="F215" s="102" t="s">
        <v>511</v>
      </c>
      <c r="G215" s="102" t="s">
        <v>685</v>
      </c>
    </row>
    <row r="216">
      <c r="A216" s="93" t="s">
        <v>715</v>
      </c>
      <c r="B216" s="93" t="s">
        <v>716</v>
      </c>
      <c r="C216" s="122">
        <v>0.62592157</v>
      </c>
      <c r="D216" s="176"/>
      <c r="F216" s="156"/>
      <c r="G216" s="156"/>
    </row>
    <row r="217">
      <c r="C217" s="165"/>
      <c r="D217" s="176"/>
      <c r="F217" s="156"/>
      <c r="G217" s="156"/>
    </row>
    <row r="218">
      <c r="B218" s="111" t="s">
        <v>717</v>
      </c>
      <c r="C218" s="165"/>
      <c r="D218" s="176"/>
      <c r="F218" s="156"/>
      <c r="G218" s="156"/>
    </row>
    <row r="219">
      <c r="A219" s="93" t="s">
        <v>718</v>
      </c>
      <c r="B219" s="93" t="s">
        <v>1773</v>
      </c>
      <c r="C219" s="165">
        <v>4692.72842846</v>
      </c>
      <c r="D219" s="176">
        <v>88866</v>
      </c>
      <c r="F219" s="153">
        <f>IF($C$227=0,"",IF(C219="[for completion]","",C219/$C$227))</f>
        <v>0.16990780989607102</v>
      </c>
      <c r="G219" s="153">
        <f>IF($D$227=0,"",IF(D219="[for completion]","",D219/$D$227))</f>
        <v>0.28098765900532152</v>
      </c>
    </row>
    <row r="220">
      <c r="A220" s="93" t="s">
        <v>720</v>
      </c>
      <c r="B220" s="93" t="s">
        <v>1774</v>
      </c>
      <c r="C220" s="165">
        <v>3122.16695569</v>
      </c>
      <c r="D220" s="176">
        <v>38502</v>
      </c>
      <c r="F220" s="153">
        <f>IF($C$227=0,"",IF(C220="[for completion]","",C220/$C$227))</f>
        <v>0.11304309585740459</v>
      </c>
      <c r="G220" s="153">
        <f>IF($D$227=0,"",IF(D220="[for completion]","",D220/$D$227))</f>
        <v>0.1217404501949327</v>
      </c>
    </row>
    <row r="221">
      <c r="A221" s="93" t="s">
        <v>722</v>
      </c>
      <c r="B221" s="93" t="s">
        <v>1775</v>
      </c>
      <c r="C221" s="165">
        <v>3967.37735524</v>
      </c>
      <c r="D221" s="176">
        <v>42365</v>
      </c>
      <c r="F221" s="153">
        <f>IF($C$227=0,"",IF(C221="[for completion]","",C221/$C$227))</f>
        <v>0.14364530309743678</v>
      </c>
      <c r="G221" s="153">
        <f>IF($D$227=0,"",IF(D221="[for completion]","",D221/$D$227))</f>
        <v>0.13395496785902872</v>
      </c>
    </row>
    <row r="222">
      <c r="A222" s="93" t="s">
        <v>724</v>
      </c>
      <c r="B222" s="93" t="s">
        <v>1776</v>
      </c>
      <c r="C222" s="165">
        <v>4583.27065826</v>
      </c>
      <c r="D222" s="176">
        <v>44933</v>
      </c>
      <c r="F222" s="153">
        <f>IF($C$227=0,"",IF(C222="[for completion]","",C222/$C$227))</f>
        <v>0.16594471458929816</v>
      </c>
      <c r="G222" s="153">
        <f>IF($D$227=0,"",IF(D222="[for completion]","",D222/$D$227))</f>
        <v>0.14207479218245575</v>
      </c>
    </row>
    <row r="223">
      <c r="A223" s="93" t="s">
        <v>726</v>
      </c>
      <c r="B223" s="93" t="s">
        <v>1777</v>
      </c>
      <c r="C223" s="165">
        <v>4701.87294368</v>
      </c>
      <c r="D223" s="176">
        <v>43334</v>
      </c>
      <c r="F223" s="153">
        <f>IF($C$227=0,"",IF(C223="[for completion]","",C223/$C$227))</f>
        <v>0.17023890183486054</v>
      </c>
      <c r="G223" s="153">
        <f>IF($D$227=0,"",IF(D223="[for completion]","",D223/$D$227))</f>
        <v>0.13701887353247139</v>
      </c>
    </row>
    <row r="224">
      <c r="A224" s="93" t="s">
        <v>728</v>
      </c>
      <c r="B224" s="93" t="s">
        <v>1778</v>
      </c>
      <c r="C224" s="165">
        <v>3878.05062711</v>
      </c>
      <c r="D224" s="176">
        <v>34799</v>
      </c>
      <c r="F224" s="153">
        <f>IF($C$227=0,"",IF(C224="[for completion]","",C224/$C$227))</f>
        <v>0.14041108467352284</v>
      </c>
      <c r="G224" s="153">
        <f>IF($D$227=0,"",IF(D224="[for completion]","",D224/$D$227))</f>
        <v>0.11003184058837107</v>
      </c>
    </row>
    <row r="225">
      <c r="A225" s="93" t="s">
        <v>730</v>
      </c>
      <c r="B225" s="93" t="s">
        <v>1779</v>
      </c>
      <c r="C225" s="165">
        <v>2115.49570314</v>
      </c>
      <c r="D225" s="176">
        <v>18687</v>
      </c>
      <c r="F225" s="153">
        <f>IF($C$227=0,"",IF(C225="[for completion]","",C225/$C$227))</f>
        <v>0.0765949377307185</v>
      </c>
      <c r="G225" s="153">
        <f>IF($D$227=0,"",IF(D225="[for completion]","",D225/$D$227))</f>
        <v>0.059086899194657608</v>
      </c>
    </row>
    <row r="226">
      <c r="A226" s="93" t="s">
        <v>732</v>
      </c>
      <c r="B226" s="93" t="s">
        <v>733</v>
      </c>
      <c r="C226" s="165">
        <v>558.29998227</v>
      </c>
      <c r="D226" s="176">
        <v>4777</v>
      </c>
      <c r="F226" s="153">
        <f>IF($C$227=0,"",IF(C226="[for completion]","",C226/$C$227))</f>
        <v>0.020214152320687514</v>
      </c>
      <c r="G226" s="153">
        <f>IF($D$227=0,"",IF(D226="[for completion]","",D226/$D$227))</f>
        <v>0.015104517442761246</v>
      </c>
    </row>
    <row r="227">
      <c r="A227" s="93" t="s">
        <v>734</v>
      </c>
      <c r="B227" s="119" t="s">
        <v>100</v>
      </c>
      <c r="C227" s="165">
        <f>SUM(C219:C226)</f>
        <v>27619.26265385</v>
      </c>
      <c r="D227" s="176">
        <f>SUM(D219:D226)</f>
        <v>316263</v>
      </c>
      <c r="F227" s="122">
        <f>SUM(F219:F226)</f>
        <v>0.99999999999999989</v>
      </c>
      <c r="G227" s="122">
        <f>SUM(G219:G226)</f>
        <v>1.0000000000000002</v>
      </c>
    </row>
    <row r="228" outlineLevel="1">
      <c r="A228" s="93" t="s">
        <v>735</v>
      </c>
      <c r="B228" s="107" t="s">
        <v>1780</v>
      </c>
      <c r="C228" s="165">
        <v>453.33033787</v>
      </c>
      <c r="D228" s="176">
        <v>3909</v>
      </c>
      <c r="F228" s="153">
        <f>IF($C$227=0,"",IF(C228="[for completion]","",C228/$C$227))</f>
        <v>0.016413556855284398</v>
      </c>
      <c r="G228" s="153">
        <f>IF($D$227=0,"",IF(D228="[for completion]","",D228/$D$227))</f>
        <v>0.01235996623063716</v>
      </c>
    </row>
    <row r="229" outlineLevel="1">
      <c r="A229" s="93" t="s">
        <v>737</v>
      </c>
      <c r="B229" s="107" t="s">
        <v>1781</v>
      </c>
      <c r="C229" s="165">
        <v>69.39769099</v>
      </c>
      <c r="D229" s="176">
        <v>593</v>
      </c>
      <c r="F229" s="153">
        <f>IF($C$227=0,"",IF(C229="[for completion]","",C229/$C$227))</f>
        <v>0.0025126554557142124</v>
      </c>
      <c r="G229" s="153">
        <f>IF($D$227=0,"",IF(D229="[for completion]","",D229/$D$227))</f>
        <v>0.0018750217382368472</v>
      </c>
    </row>
    <row r="230" outlineLevel="1">
      <c r="A230" s="93" t="s">
        <v>739</v>
      </c>
      <c r="B230" s="107" t="s">
        <v>1782</v>
      </c>
      <c r="C230" s="165">
        <v>19.67216135</v>
      </c>
      <c r="D230" s="176">
        <v>155</v>
      </c>
      <c r="F230" s="153">
        <f>IF($C$227=0,"",IF(C230="[for completion]","",C230/$C$227))</f>
        <v>0.00071226236545666034</v>
      </c>
      <c r="G230" s="153">
        <f>IF($D$227=0,"",IF(D230="[for completion]","",D230/$D$227))</f>
        <v>0.000490098430736444</v>
      </c>
    </row>
    <row r="231" outlineLevel="1">
      <c r="A231" s="93" t="s">
        <v>741</v>
      </c>
      <c r="B231" s="107" t="s">
        <v>1783</v>
      </c>
      <c r="C231" s="165">
        <v>5.71632451</v>
      </c>
      <c r="D231" s="176">
        <v>55</v>
      </c>
      <c r="F231" s="153">
        <f>IF($C$227=0,"",IF(C231="[for completion]","",C231/$C$227))</f>
        <v>0.00020696875878412234</v>
      </c>
      <c r="G231" s="153">
        <f>IF($D$227=0,"",IF(D231="[for completion]","",D231/$D$227))</f>
        <v>0.00017390589477744788</v>
      </c>
    </row>
    <row r="232" outlineLevel="1">
      <c r="A232" s="93" t="s">
        <v>743</v>
      </c>
      <c r="B232" s="107" t="s">
        <v>1784</v>
      </c>
      <c r="C232" s="165">
        <v>1.68805985</v>
      </c>
      <c r="D232" s="176">
        <v>12</v>
      </c>
      <c r="F232" s="153">
        <f>IF($C$227=0,"",IF(C232="[for completion]","",C232/$C$227))</f>
        <v>6.1118932505777518E-05</v>
      </c>
      <c r="G232" s="153">
        <f>IF($D$227=0,"",IF(D232="[for completion]","",D232/$D$227))</f>
        <v>3.7943104315079536E-05</v>
      </c>
    </row>
    <row r="233" outlineLevel="1">
      <c r="A233" s="93" t="s">
        <v>745</v>
      </c>
      <c r="B233" s="107" t="s">
        <v>1785</v>
      </c>
      <c r="C233" s="165">
        <v>8.4954077</v>
      </c>
      <c r="D233" s="176">
        <v>53</v>
      </c>
      <c r="F233" s="153">
        <f>IF($C$227=0,"",IF(C233="[for completion]","",C233/$C$227))</f>
        <v>0.00030758995294234541</v>
      </c>
      <c r="G233" s="153">
        <f>IF($D$227=0,"",IF(D233="[for completion]","",D233/$D$227))</f>
        <v>0.00016758204405826796</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0.6162978</v>
      </c>
      <c r="D238" s="176"/>
      <c r="F238" s="156"/>
      <c r="G238" s="156"/>
    </row>
    <row r="239">
      <c r="C239" s="165"/>
      <c r="D239" s="176"/>
      <c r="F239" s="156"/>
      <c r="G239" s="156"/>
    </row>
    <row r="240">
      <c r="B240" s="111" t="s">
        <v>717</v>
      </c>
      <c r="C240" s="165"/>
      <c r="D240" s="176"/>
      <c r="F240" s="156"/>
      <c r="G240" s="156"/>
    </row>
    <row r="241">
      <c r="A241" s="93" t="s">
        <v>752</v>
      </c>
      <c r="B241" s="93" t="s">
        <v>1786</v>
      </c>
      <c r="C241" s="177">
        <v>4867.46694006</v>
      </c>
      <c r="D241" s="176">
        <v>91163</v>
      </c>
      <c r="F241" s="153">
        <f>IF($C$249=0,"",IF(C241="[Mark as ND1 if not relevant]","",C241/$C$249))</f>
        <v>0.17623449985119341</v>
      </c>
      <c r="G241" s="153">
        <f>IF($D$249=0,"",IF(D241="[Mark as ND1 if not relevant]","",D241/$D$249))</f>
        <v>0.28825060155629967</v>
      </c>
    </row>
    <row r="242">
      <c r="A242" s="93" t="s">
        <v>753</v>
      </c>
      <c r="B242" s="93" t="s">
        <v>1787</v>
      </c>
      <c r="C242" s="177">
        <v>3238.26562119</v>
      </c>
      <c r="D242" s="176">
        <v>39509</v>
      </c>
      <c r="F242" s="153">
        <f>IF($C$249=0,"",IF(C242="[Mark as ND1 if not relevant]","",C242/$C$249))</f>
        <v>0.11724663550127759</v>
      </c>
      <c r="G242" s="153">
        <f>IF($D$249=0,"",IF(D242="[Mark as ND1 if not relevant]","",D242/$D$249))</f>
        <v>0.12492450903203979</v>
      </c>
    </row>
    <row r="243">
      <c r="A243" s="93" t="s">
        <v>754</v>
      </c>
      <c r="B243" s="93" t="s">
        <v>1788</v>
      </c>
      <c r="C243" s="177">
        <v>4099.45349564</v>
      </c>
      <c r="D243" s="176">
        <v>43324</v>
      </c>
      <c r="F243" s="153">
        <f>IF($C$249=0,"",IF(C243="[Mark as ND1 if not relevant]","",C243/$C$249))</f>
        <v>0.14842733301819536</v>
      </c>
      <c r="G243" s="153">
        <f>IF($D$249=0,"",IF(D243="[Mark as ND1 if not relevant]","",D243/$D$249))</f>
        <v>0.13698725427887548</v>
      </c>
    </row>
    <row r="244">
      <c r="A244" s="93" t="s">
        <v>755</v>
      </c>
      <c r="B244" s="93" t="s">
        <v>1789</v>
      </c>
      <c r="C244" s="177">
        <v>4695.03077213</v>
      </c>
      <c r="D244" s="176">
        <v>45632</v>
      </c>
      <c r="F244" s="153">
        <f>IF($C$249=0,"",IF(C244="[Mark as ND1 if not relevant]","",C244/$C$249))</f>
        <v>0.16999116996613714</v>
      </c>
      <c r="G244" s="153">
        <f>IF($D$249=0,"",IF(D244="[Mark as ND1 if not relevant]","",D244/$D$249))</f>
        <v>0.14428497800880913</v>
      </c>
    </row>
    <row r="245">
      <c r="A245" s="93" t="s">
        <v>756</v>
      </c>
      <c r="B245" s="93" t="s">
        <v>1790</v>
      </c>
      <c r="C245" s="177">
        <v>4712.15820864</v>
      </c>
      <c r="D245" s="176">
        <v>43347</v>
      </c>
      <c r="F245" s="153">
        <f>IF($C$249=0,"",IF(C245="[Mark as ND1 if not relevant]","",C245/$C$249))</f>
        <v>0.17061129645990555</v>
      </c>
      <c r="G245" s="153">
        <f>IF($D$249=0,"",IF(D245="[Mark as ND1 if not relevant]","",D245/$D$249))</f>
        <v>0.13705997856214605</v>
      </c>
    </row>
    <row r="246">
      <c r="A246" s="93" t="s">
        <v>757</v>
      </c>
      <c r="B246" s="93" t="s">
        <v>1791</v>
      </c>
      <c r="C246" s="177">
        <v>3778.10830947</v>
      </c>
      <c r="D246" s="176">
        <v>33681</v>
      </c>
      <c r="F246" s="153">
        <f>IF($C$249=0,"",IF(C246="[Mark as ND1 if not relevant]","",C246/$C$249))</f>
        <v>0.13679251169087053</v>
      </c>
      <c r="G246" s="153">
        <f>IF($D$249=0,"",IF(D246="[Mark as ND1 if not relevant]","",D246/$D$249))</f>
        <v>0.10649680803634949</v>
      </c>
    </row>
    <row r="247">
      <c r="A247" s="93" t="s">
        <v>758</v>
      </c>
      <c r="B247" s="93" t="s">
        <v>1792</v>
      </c>
      <c r="C247" s="177">
        <v>1810.73711526</v>
      </c>
      <c r="D247" s="176">
        <v>16088</v>
      </c>
      <c r="F247" s="153">
        <f>IF($C$249=0,"",IF(C247="[Mark as ND1 if not relevant]","",C247/$C$249))</f>
        <v>0.0655606609761391</v>
      </c>
      <c r="G247" s="153">
        <f>IF($D$249=0,"",IF(D247="[Mark as ND1 if not relevant]","",D247/$D$249))</f>
        <v>0.0508690551850833</v>
      </c>
    </row>
    <row r="248">
      <c r="A248" s="93" t="s">
        <v>759</v>
      </c>
      <c r="B248" s="93" t="s">
        <v>733</v>
      </c>
      <c r="C248" s="177">
        <v>418.04219146</v>
      </c>
      <c r="D248" s="176">
        <v>3519</v>
      </c>
      <c r="F248" s="153">
        <f>IF($C$249=0,"",IF(C248="[Mark as ND1 if not relevant]","",C248/$C$249))</f>
        <v>0.015135892536281262</v>
      </c>
      <c r="G248" s="153">
        <f>IF($D$249=0,"",IF(D248="[Mark as ND1 if not relevant]","",D248/$D$249))</f>
        <v>0.011126815340397075</v>
      </c>
    </row>
    <row r="249">
      <c r="A249" s="93" t="s">
        <v>760</v>
      </c>
      <c r="B249" s="119" t="s">
        <v>100</v>
      </c>
      <c r="C249" s="165">
        <f>SUM(C241:C248)</f>
        <v>27619.26265385</v>
      </c>
      <c r="D249" s="176">
        <f>SUM(D241:D248)</f>
        <v>316263</v>
      </c>
      <c r="F249" s="122">
        <f>SUM(F241:F248)</f>
        <v>0.99999999999999989</v>
      </c>
      <c r="G249" s="122">
        <f>SUM(G241:G248)</f>
        <v>1</v>
      </c>
    </row>
    <row r="250" outlineLevel="1">
      <c r="A250" s="93" t="s">
        <v>761</v>
      </c>
      <c r="B250" s="107" t="s">
        <v>1780</v>
      </c>
      <c r="C250" s="177">
        <v>338.28436563</v>
      </c>
      <c r="D250" s="176">
        <v>2845</v>
      </c>
      <c r="F250" s="153">
        <f>IF($C$249=0,"",IF(C250="[for completion]","",C250/$C$249))</f>
        <v>0.012248131670627518</v>
      </c>
      <c r="G250" s="153">
        <f>IF($D$249=0,"",IF(D250="[for completion]","",D250/$D$249))</f>
        <v>0.00899567764803344</v>
      </c>
    </row>
    <row r="251" outlineLevel="1">
      <c r="A251" s="93" t="s">
        <v>762</v>
      </c>
      <c r="B251" s="107" t="s">
        <v>1781</v>
      </c>
      <c r="C251" s="177">
        <v>50.87623751</v>
      </c>
      <c r="D251" s="176">
        <v>440</v>
      </c>
      <c r="F251" s="153">
        <f>IF($C$249=0,"",IF(C251="[for completion]","",C251/$C$249))</f>
        <v>0.0018420563266886519</v>
      </c>
      <c r="G251" s="153">
        <f>IF($D$249=0,"",IF(D251="[for completion]","",D251/$D$249))</f>
        <v>0.001391247158219583</v>
      </c>
    </row>
    <row r="252" outlineLevel="1">
      <c r="A252" s="93" t="s">
        <v>763</v>
      </c>
      <c r="B252" s="107" t="s">
        <v>1782</v>
      </c>
      <c r="C252" s="177">
        <v>14.02391068</v>
      </c>
      <c r="D252" s="176">
        <v>127</v>
      </c>
      <c r="F252" s="153">
        <f>IF($C$249=0,"",IF(C252="[for completion]","",C252/$C$249))</f>
        <v>0.00050775832996559486</v>
      </c>
      <c r="G252" s="153">
        <f>IF($D$249=0,"",IF(D252="[for completion]","",D252/$D$249))</f>
        <v>0.00040156452066792509</v>
      </c>
    </row>
    <row r="253" outlineLevel="1">
      <c r="A253" s="93" t="s">
        <v>764</v>
      </c>
      <c r="B253" s="107" t="s">
        <v>1783</v>
      </c>
      <c r="C253" s="177">
        <v>5.07335714</v>
      </c>
      <c r="D253" s="176">
        <v>45</v>
      </c>
      <c r="F253" s="153">
        <f>IF($C$249=0,"",IF(C253="[for completion]","",C253/$C$249))</f>
        <v>0.00018368908698193637</v>
      </c>
      <c r="G253" s="153">
        <f>IF($D$249=0,"",IF(D253="[for completion]","",D253/$D$249))</f>
        <v>0.00014228664118154827</v>
      </c>
    </row>
    <row r="254" outlineLevel="1">
      <c r="A254" s="93" t="s">
        <v>765</v>
      </c>
      <c r="B254" s="107" t="s">
        <v>1784</v>
      </c>
      <c r="C254" s="177">
        <v>3.94182942</v>
      </c>
      <c r="D254" s="176">
        <v>18</v>
      </c>
      <c r="F254" s="153">
        <f>IF($C$249=0,"",IF(C254="[for completion]","",C254/$C$249))</f>
        <v>0.00014272029885093715</v>
      </c>
      <c r="G254" s="153">
        <f>IF($D$249=0,"",IF(D254="[for completion]","",D254/$D$249))</f>
        <v>5.6914656472619304E-05</v>
      </c>
    </row>
    <row r="255" outlineLevel="1">
      <c r="A255" s="93" t="s">
        <v>766</v>
      </c>
      <c r="B255" s="107" t="s">
        <v>1793</v>
      </c>
      <c r="C255" s="177">
        <v>5.84249108</v>
      </c>
      <c r="D255" s="176">
        <v>44</v>
      </c>
      <c r="F255" s="153">
        <f>IF($C$249=0,"",IF(C255="[for completion]","",C255/$C$249))</f>
        <v>0.00021153682316662364</v>
      </c>
      <c r="G255" s="153">
        <f>IF($D$249=0,"",IF(D255="[for completion]","",D255/$D$249))</f>
        <v>0.00013912471582195831</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1794</v>
      </c>
      <c r="C277" s="122">
        <v>0.90113633</v>
      </c>
      <c r="E277" s="88"/>
      <c r="F277" s="168"/>
      <c r="G277" s="168"/>
    </row>
    <row r="278">
      <c r="A278" s="93" t="s">
        <v>792</v>
      </c>
      <c r="B278" s="93" t="s">
        <v>1795</v>
      </c>
      <c r="C278" s="122">
        <v>0.09886367</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1808</v>
      </c>
    </row>
    <row r="7">
      <c r="A7" s="1" t="s">
        <v>1302</v>
      </c>
      <c r="B7" s="39" t="s">
        <v>1303</v>
      </c>
      <c r="C7" s="25" t="s">
        <v>1810</v>
      </c>
    </row>
    <row r="8">
      <c r="A8" s="1" t="s">
        <v>1304</v>
      </c>
      <c r="B8" s="39" t="s">
        <v>1305</v>
      </c>
      <c r="C8" s="25" t="s">
        <v>1809</v>
      </c>
    </row>
    <row r="9">
      <c r="A9" s="1" t="s">
        <v>1306</v>
      </c>
      <c r="B9" s="39" t="s">
        <v>1307</v>
      </c>
      <c r="C9" s="25" t="s">
        <v>1798</v>
      </c>
    </row>
    <row r="10" ht="44.25" customHeight="1">
      <c r="A10" s="1" t="s">
        <v>1308</v>
      </c>
      <c r="B10" s="39" t="s">
        <v>1803</v>
      </c>
      <c r="C10" s="25" t="s">
        <v>1804</v>
      </c>
    </row>
    <row r="11" ht="54.75" customHeight="1">
      <c r="A11" s="1" t="s">
        <v>1309</v>
      </c>
      <c r="B11" s="39" t="s">
        <v>1805</v>
      </c>
      <c r="C11" s="25" t="s">
        <v>1806</v>
      </c>
    </row>
    <row r="12">
      <c r="A12" s="1" t="s">
        <v>1310</v>
      </c>
      <c r="B12" s="39" t="s">
        <v>1311</v>
      </c>
      <c r="C12" s="25" t="s">
        <v>1801</v>
      </c>
    </row>
    <row r="13">
      <c r="A13" s="1" t="s">
        <v>1312</v>
      </c>
      <c r="B13" s="39" t="s">
        <v>1313</v>
      </c>
      <c r="C13" s="25" t="s">
        <v>1800</v>
      </c>
    </row>
    <row r="14" ht="30">
      <c r="A14" s="1" t="s">
        <v>1314</v>
      </c>
      <c r="B14" s="39" t="s">
        <v>1315</v>
      </c>
      <c r="C14" s="25" t="s">
        <v>1799</v>
      </c>
    </row>
    <row r="15">
      <c r="A15" s="1" t="s">
        <v>1316</v>
      </c>
      <c r="B15" s="39" t="s">
        <v>1317</v>
      </c>
      <c r="C15" s="25" t="s">
        <v>1802</v>
      </c>
    </row>
    <row r="16" ht="30">
      <c r="A16" s="1" t="s">
        <v>1318</v>
      </c>
      <c r="B16" s="43" t="s">
        <v>1319</v>
      </c>
      <c r="C16" s="25" t="s">
        <v>1796</v>
      </c>
    </row>
    <row r="17" ht="30" customHeight="1">
      <c r="A17" s="1" t="s">
        <v>1320</v>
      </c>
      <c r="B17" s="43" t="s">
        <v>1321</v>
      </c>
      <c r="C17" s="25" t="s">
        <v>1797</v>
      </c>
    </row>
    <row r="18">
      <c r="A18" s="1" t="s">
        <v>1322</v>
      </c>
      <c r="B18" s="43" t="s">
        <v>1323</v>
      </c>
      <c r="C18" s="25" t="s">
        <v>1807</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1811</v>
      </c>
      <c r="D14" s="111"/>
      <c r="E14" s="31"/>
      <c r="F14" s="31"/>
      <c r="G14" s="31"/>
      <c r="H14" s="23"/>
      <c r="L14" s="23"/>
      <c r="M14" s="23"/>
    </row>
    <row r="15">
      <c r="A15" s="25" t="s">
        <v>1376</v>
      </c>
      <c r="B15" s="42" t="s">
        <v>1812</v>
      </c>
      <c r="C15" s="25" t="s">
        <v>1682</v>
      </c>
      <c r="D15" s="25" t="s">
        <v>1813</v>
      </c>
      <c r="E15" s="31"/>
      <c r="F15" s="31"/>
      <c r="G15" s="31"/>
      <c r="H15" s="23"/>
      <c r="L15" s="23"/>
      <c r="M15" s="23"/>
    </row>
    <row r="16">
      <c r="A16" s="25" t="s">
        <v>1377</v>
      </c>
      <c r="B16" s="42" t="s">
        <v>1366</v>
      </c>
      <c r="C16" s="25" t="s">
        <v>1811</v>
      </c>
      <c r="E16" s="31"/>
      <c r="F16" s="31"/>
      <c r="G16" s="31"/>
      <c r="H16" s="23"/>
      <c r="L16" s="23"/>
      <c r="M16" s="23"/>
    </row>
    <row r="17">
      <c r="A17" s="25" t="s">
        <v>1378</v>
      </c>
      <c r="B17" s="42" t="s">
        <v>1367</v>
      </c>
      <c r="C17" s="25" t="s">
        <v>1811</v>
      </c>
      <c r="E17" s="31"/>
      <c r="F17" s="31"/>
      <c r="G17" s="31"/>
      <c r="H17" s="23"/>
      <c r="L17" s="23"/>
      <c r="M17" s="23"/>
    </row>
    <row r="18">
      <c r="A18" s="25" t="s">
        <v>1379</v>
      </c>
      <c r="B18" s="42" t="s">
        <v>1814</v>
      </c>
      <c r="C18" s="25" t="s">
        <v>1682</v>
      </c>
      <c r="D18" s="25" t="s">
        <v>1813</v>
      </c>
      <c r="E18" s="31"/>
      <c r="F18" s="31"/>
      <c r="G18" s="31"/>
      <c r="H18" s="23"/>
      <c r="L18" s="23"/>
      <c r="M18" s="23"/>
    </row>
    <row r="19">
      <c r="A19" s="25" t="s">
        <v>1380</v>
      </c>
      <c r="B19" s="42" t="s">
        <v>1368</v>
      </c>
      <c r="C19" s="25" t="s">
        <v>1811</v>
      </c>
      <c r="E19" s="31"/>
      <c r="F19" s="31"/>
      <c r="G19" s="31"/>
      <c r="H19" s="23"/>
      <c r="L19" s="23"/>
      <c r="M19" s="23"/>
    </row>
    <row r="20">
      <c r="A20" s="25" t="s">
        <v>1381</v>
      </c>
      <c r="B20" s="42" t="s">
        <v>1369</v>
      </c>
      <c r="C20" s="25" t="s">
        <v>1682</v>
      </c>
      <c r="D20" s="25" t="s">
        <v>1813</v>
      </c>
      <c r="E20" s="31"/>
      <c r="F20" s="31"/>
      <c r="G20" s="31"/>
      <c r="H20" s="23"/>
      <c r="L20" s="23"/>
      <c r="M20" s="23"/>
    </row>
    <row r="21">
      <c r="A21" s="25" t="s">
        <v>1382</v>
      </c>
      <c r="B21" s="42" t="s">
        <v>1370</v>
      </c>
      <c r="C21" s="25" t="s">
        <v>1682</v>
      </c>
      <c r="D21" s="25" t="s">
        <v>1813</v>
      </c>
      <c r="E21" s="31"/>
      <c r="F21" s="31"/>
      <c r="G21" s="31"/>
      <c r="H21" s="23"/>
      <c r="L21" s="23"/>
      <c r="M21" s="23"/>
    </row>
    <row r="22">
      <c r="A22" s="25" t="s">
        <v>1383</v>
      </c>
      <c r="B22" s="42" t="s">
        <v>1371</v>
      </c>
      <c r="C22" s="25" t="s">
        <v>1811</v>
      </c>
      <c r="E22" s="31"/>
      <c r="F22" s="31"/>
      <c r="G22" s="31"/>
      <c r="H22" s="23"/>
      <c r="L22" s="23"/>
      <c r="M22" s="23"/>
    </row>
    <row r="23">
      <c r="A23" s="25" t="s">
        <v>1384</v>
      </c>
      <c r="B23" s="42" t="s">
        <v>1450</v>
      </c>
      <c r="C23" s="25" t="s">
        <v>1707</v>
      </c>
      <c r="E23" s="31"/>
      <c r="F23" s="31"/>
      <c r="G23" s="31"/>
      <c r="H23" s="23"/>
      <c r="L23" s="23"/>
      <c r="M23" s="23"/>
    </row>
    <row r="24">
      <c r="A24" s="25" t="s">
        <v>1452</v>
      </c>
      <c r="B24" s="42" t="s">
        <v>1451</v>
      </c>
      <c r="C24" s="25" t="s">
        <v>1682</v>
      </c>
      <c r="D24" s="25" t="s">
        <v>1813</v>
      </c>
      <c r="E24" s="31"/>
      <c r="F24" s="31"/>
      <c r="G24" s="31"/>
      <c r="H24" s="23"/>
      <c r="L24" s="23"/>
      <c r="M24" s="23"/>
    </row>
    <row r="25" outlineLevel="1">
      <c r="A25" s="25" t="s">
        <v>1385</v>
      </c>
      <c r="B25" s="40" t="s">
        <v>1718</v>
      </c>
      <c r="C25" s="25" t="s">
        <v>1719</v>
      </c>
      <c r="E25" s="31"/>
      <c r="F25" s="31"/>
      <c r="G25" s="31"/>
      <c r="H25" s="23"/>
      <c r="L25" s="23"/>
      <c r="M25" s="23"/>
    </row>
    <row r="26" outlineLevel="1">
      <c r="A26" s="25" t="s">
        <v>1388</v>
      </c>
      <c r="B26" s="40" t="s">
        <v>1703</v>
      </c>
      <c r="C26" s="25" t="s">
        <v>1682</v>
      </c>
      <c r="D26" s="25" t="s">
        <v>1813</v>
      </c>
      <c r="E26" s="31"/>
      <c r="F26" s="31"/>
      <c r="G26" s="31"/>
      <c r="H26" s="23"/>
      <c r="L26" s="23"/>
      <c r="M26" s="23"/>
    </row>
    <row r="27" outlineLevel="1">
      <c r="A27" s="25" t="s">
        <v>1389</v>
      </c>
      <c r="B27" s="40" t="s">
        <v>1691</v>
      </c>
      <c r="C27" s="25" t="s">
        <v>1682</v>
      </c>
      <c r="D27" s="25" t="s">
        <v>1813</v>
      </c>
      <c r="E27" s="31"/>
      <c r="F27" s="31"/>
      <c r="G27" s="31"/>
      <c r="H27" s="23"/>
      <c r="L27" s="23"/>
      <c r="M27" s="23"/>
    </row>
    <row r="28" outlineLevel="1">
      <c r="A28" s="25" t="s">
        <v>1390</v>
      </c>
      <c r="B28" s="40" t="s">
        <v>1722</v>
      </c>
      <c r="C28" s="25" t="s">
        <v>1723</v>
      </c>
      <c r="E28" s="31"/>
      <c r="F28" s="31"/>
      <c r="G28" s="31"/>
      <c r="H28" s="23"/>
      <c r="L28" s="23"/>
      <c r="M28" s="23"/>
    </row>
    <row r="29" outlineLevel="1">
      <c r="A29" s="25" t="s">
        <v>1391</v>
      </c>
      <c r="B29" s="40" t="s">
        <v>1699</v>
      </c>
      <c r="C29" s="25" t="s">
        <v>1682</v>
      </c>
      <c r="D29" s="25" t="s">
        <v>1813</v>
      </c>
      <c r="E29" s="31"/>
      <c r="F29" s="31"/>
      <c r="G29" s="31"/>
      <c r="H29" s="23"/>
      <c r="L29" s="23"/>
      <c r="M29" s="23"/>
    </row>
    <row r="30" outlineLevel="1">
      <c r="A30" s="25" t="s">
        <v>1392</v>
      </c>
      <c r="B30" s="40" t="s">
        <v>1697</v>
      </c>
      <c r="C30" s="25" t="s">
        <v>1682</v>
      </c>
      <c r="D30" s="25" t="s">
        <v>1813</v>
      </c>
      <c r="E30" s="31"/>
      <c r="F30" s="31"/>
      <c r="G30" s="31"/>
      <c r="H30" s="23"/>
      <c r="L30" s="23"/>
      <c r="M30" s="23"/>
    </row>
    <row r="31" outlineLevel="1">
      <c r="A31" s="25" t="s">
        <v>1393</v>
      </c>
      <c r="B31" s="40" t="s">
        <v>1693</v>
      </c>
      <c r="C31" s="25" t="s">
        <v>1682</v>
      </c>
      <c r="D31" s="25" t="s">
        <v>1813</v>
      </c>
      <c r="E31" s="31"/>
      <c r="F31" s="31"/>
      <c r="G31" s="31"/>
      <c r="H31" s="23"/>
      <c r="L31" s="23"/>
      <c r="M31" s="23"/>
    </row>
    <row r="32" outlineLevel="1">
      <c r="A32" s="25" t="s">
        <v>1394</v>
      </c>
      <c r="B32" s="40" t="s">
        <v>1692</v>
      </c>
      <c r="C32" s="25" t="s">
        <v>1682</v>
      </c>
      <c r="D32" s="25" t="s">
        <v>1813</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1813</v>
      </c>
      <c r="E35" s="111" t="s">
        <v>1815</v>
      </c>
      <c r="F35" s="84"/>
      <c r="G35" s="84"/>
      <c r="H35" s="23"/>
      <c r="L35" s="23"/>
      <c r="M35" s="23"/>
    </row>
    <row r="36">
      <c r="A36" s="25" t="s">
        <v>1411</v>
      </c>
      <c r="B36" s="42" t="s">
        <v>1682</v>
      </c>
      <c r="C36" s="25" t="s">
        <v>1337</v>
      </c>
      <c r="D36" s="25" t="s">
        <v>1813</v>
      </c>
      <c r="E36" s="25" t="s">
        <v>1816</v>
      </c>
      <c r="H36" s="23"/>
      <c r="L36" s="23"/>
      <c r="M36" s="23"/>
    </row>
    <row r="37">
      <c r="A37" s="25" t="s">
        <v>1412</v>
      </c>
      <c r="B37" s="42" t="s">
        <v>1682</v>
      </c>
      <c r="C37" s="25" t="s">
        <v>1337</v>
      </c>
      <c r="D37" s="25" t="s">
        <v>1813</v>
      </c>
      <c r="E37" s="25" t="s">
        <v>1817</v>
      </c>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150.12</v>
      </c>
      <c r="H75" s="23"/>
    </row>
    <row r="76">
      <c r="A76" s="25" t="s">
        <v>1436</v>
      </c>
      <c r="B76" s="25" t="s">
        <v>1465</v>
      </c>
      <c r="C76" s="129">
        <v>205.8</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1818</v>
      </c>
      <c r="C82" s="178">
        <v>0.00086452</v>
      </c>
      <c r="D82" s="188" t="str">
        <f>IF(C82="","","ND2")</f>
        <v>ND2</v>
      </c>
      <c r="E82" s="188" t="str">
        <f>IF(C82="","","ND2")</f>
        <v>ND2</v>
      </c>
      <c r="F82" s="188" t="str">
        <f>IF(C82="","","ND2")</f>
        <v>ND2</v>
      </c>
      <c r="G82" s="178">
        <f>IF(C82="","",C82)</f>
        <v>0.00086452</v>
      </c>
      <c r="H82" s="23"/>
    </row>
    <row r="83">
      <c r="A83" s="25" t="s">
        <v>1443</v>
      </c>
      <c r="B83" s="25" t="s">
        <v>1819</v>
      </c>
      <c r="C83" s="178">
        <v>0.00342206</v>
      </c>
      <c r="D83" s="189" t="str">
        <f>IF(C83="","","ND2")</f>
        <v>ND2</v>
      </c>
      <c r="E83" s="189" t="str">
        <f>IF(C83="","","ND2")</f>
        <v>ND2</v>
      </c>
      <c r="F83" s="189" t="str">
        <f>IF(C83="","","ND2")</f>
        <v>ND2</v>
      </c>
      <c r="G83" s="156">
        <f>IF(C83="","",C83)</f>
        <v>0.00342206</v>
      </c>
      <c r="H83" s="23"/>
    </row>
    <row r="84">
      <c r="A84" s="25" t="s">
        <v>1444</v>
      </c>
      <c r="B84" s="25" t="s">
        <v>1820</v>
      </c>
      <c r="C84" s="178">
        <v>0.00039742</v>
      </c>
      <c r="D84" s="189" t="str">
        <f>IF(C84="","","ND2")</f>
        <v>ND2</v>
      </c>
      <c r="E84" s="189" t="str">
        <f>IF(C84="","","ND2")</f>
        <v>ND2</v>
      </c>
      <c r="F84" s="189" t="str">
        <f>IF(C84="","","ND2")</f>
        <v>ND2</v>
      </c>
      <c r="G84" s="156">
        <f>IF(C84="","",C84)</f>
        <v>0.00039742</v>
      </c>
      <c r="H84" s="23"/>
    </row>
    <row r="85">
      <c r="A85" s="25" t="s">
        <v>1445</v>
      </c>
      <c r="B85" s="25" t="s">
        <v>1821</v>
      </c>
      <c r="C85" s="178">
        <v>4.096E-05</v>
      </c>
      <c r="D85" s="189" t="str">
        <f>IF(C85="","","ND2")</f>
        <v>ND2</v>
      </c>
      <c r="E85" s="189" t="str">
        <f>IF(C85="","","ND2")</f>
        <v>ND2</v>
      </c>
      <c r="F85" s="189" t="str">
        <f>IF(C85="","","ND2")</f>
        <v>ND2</v>
      </c>
      <c r="G85" s="156">
        <f>IF(C85="","",C85)</f>
        <v>4.096E-05</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1822</v>
      </c>
      <c r="C87" s="178">
        <v>0.99527503</v>
      </c>
      <c r="D87" s="189" t="str">
        <f>IF(C87="","","ND2")</f>
        <v>ND2</v>
      </c>
      <c r="E87" s="189" t="str">
        <f>IF(D87="","","ND2")</f>
        <v>ND2</v>
      </c>
      <c r="F87" s="189" t="str">
        <f>IF(C87="","","ND2")</f>
        <v>ND2</v>
      </c>
      <c r="G87" s="156">
        <f>IF(C87="","",C87)</f>
        <v>0.99527503</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2019-05-09T08:27:58Z</dcterms:created>
  <dcterms:modified xsi:type="dcterms:W3CDTF">2019-05-09T08:27:58Z</dcterms:modified>
</cp:coreProperties>
</file>