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<sst xmlns="http://schemas.openxmlformats.org/spreadsheetml/2006/main" count="3760" uniqueCount="2686">
  <si>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</si>
  <si>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</si>
  <si>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</si>
  <si>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</si>
  <si>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</si>
  <si>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</si>
  <si>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</si>
  <si>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</si>
  <si>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</si>
  <si>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</si>
  <si>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</si>
  <si>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</si>
  <si>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</si>
  <si>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</si>
  <si>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</si>
  <si>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</si>
  <si>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</si>
  <si>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</si>
  <si>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</si>
  <si>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</si>
  <si>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</si>
  <si>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</si>
  <si>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</si>
  <si>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</si>
  <si>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</si>
  <si>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</si>
  <si>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</si>
  <si>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</si>
  <si>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</si>
  <si>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</si>
  <si>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</si>
  <si>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</si>
  <si>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</si>
  <si>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</si>
  <si>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</si>
  <si>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</si>
  <si>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</si>
  <si>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</si>
  <si>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</si>
  <si>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</si>
  <si>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</si>
  <si>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</si>
  <si>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</si>
  <si>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</si>
  <si>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</si>
  <si>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</si>
  <si>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</si>
  <si>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</si>
  <si>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</si>
  <si>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</si>
  <si>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</si>
  <si>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</si>
  <si>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</si>
  <si>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</si>
  <si>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</si>
  <si>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</si>
  <si>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</si>
  <si>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</si>
  <si>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</si>
  <si>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</si>
  <si>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</si>
  <si>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</si>
  <si>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</si>
  <si>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</si>
  <si>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</si>
  <si>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</si>
  <si>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</si>
  <si>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</si>
  <si>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</si>
  <si>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</si>
  <si>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</si>
  <si>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</si>
  <si>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</si>
  <si>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</si>
  <si>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</si>
  <si>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</si>
  <si>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</si>
  <si>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</si>
  <si>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</si>
  <si>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</si>
  <si>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</si>
  <si>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</si>
  <si>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</si>
  <si>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</si>
  <si>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</si>
  <si>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</si>
  <si>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</si>
  <si>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</si>
  <si>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</si>
  <si>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</si>
  <si>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</si>
  <si>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</si>
  <si>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</si>
  <si>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</si>
  <si>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</si>
  <si>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</si>
  <si>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</si>
  <si>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</si>
  <si>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</si>
  <si>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</si>
  <si>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</si>
  <si>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</si>
  <si>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</si>
  <si>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</si>
  <si>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</si>
  <si>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</si>
  <si>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</si>
  <si>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</si>
  <si>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</si>
  <si>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</si>
  <si>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</si>
  <si>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</si>
  <si>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</si>
  <si>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</si>
  <si>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</si>
  <si>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</si>
  <si>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</si>
  <si>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</si>
  <si>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</si>
  <si>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</si>
  <si>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</si>
  <si>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</si>
  <si>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</si>
  <si>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</si>
  <si>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</si>
  <si>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</si>
  <si>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</si>
  <si>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</si>
  <si>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</si>
  <si>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</si>
  <si>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</si>
  <si>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</si>
  <si>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</si>
  <si>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</si>
  <si>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</si>
  <si>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</si>
  <si>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</si>
  <si>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</si>
  <si>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</si>
  <si>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</si>
  <si>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</si>
  <si>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</si>
  <si>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</si>
  <si>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</si>
  <si>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</si>
  <si>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</si>
  <si>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</si>
  <si>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</si>
  <si>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</si>
  <si>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</si>
  <si>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</si>
  <si>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</si>
  <si>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</si>
  <si>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</si>
  <si>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</si>
  <si>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</si>
  <si>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</si>
  <si>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</si>
  <si>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</si>
  <si>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</si>
  <si>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</si>
  <si>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</si>
  <si>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</si>
  <si>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</si>
  <si>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</si>
  <si>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</si>
  <si>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</si>
  <si>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</si>
  <si>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</si>
  <si>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</si>
  <si>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</si>
  <si>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</si>
  <si>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</si>
  <si>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</si>
  <si>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</si>
  <si>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</si>
  <si>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</si>
  <si>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</si>
  <si>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</si>
  <si>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</si>
  <si>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</si>
  <si>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</si>
  <si>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</si>
  <si>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</si>
  <si>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</si>
  <si>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</si>
  <si>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</si>
  <si>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</si>
  <si>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</si>
  <si>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</si>
  <si>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</si>
  <si>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</si>
  <si>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</si>
  <si>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</si>
  <si>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</si>
  <si>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</si>
  <si>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</si>
  <si>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</si>
  <si>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</si>
  <si>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</si>
  <si>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</si>
  <si>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</si>
  <si>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</si>
  <si>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</si>
  <si>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</si>
  <si>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</si>
  <si>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</si>
  <si>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</si>
  <si>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</si>
  <si>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</si>
  <si>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</si>
  <si>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</si>
  <si>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</si>
  <si>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</si>
  <si>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</si>
  <si>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</si>
  <si>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</si>
  <si>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</si>
  <si>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</si>
  <si>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</si>
  <si>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</si>
  <si>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</si>
  <si>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</si>
  <si>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</si>
  <si>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</si>
  <si>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</si>
  <si>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</si>
  <si>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</si>
  <si>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</si>
  <si>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</si>
  <si>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</si>
  <si>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</si>
  <si>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</si>
  <si>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</si>
  <si>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</si>
  <si>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</si>
  <si>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</si>
  <si>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</si>
  <si>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</si>
  <si>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</si>
  <si>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</si>
  <si>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</si>
  <si>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</si>
  <si>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</si>
  <si>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</si>
  <si>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</si>
  <si>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</si>
  <si>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</si>
  <si>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</si>
  <si>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</si>
  <si>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</si>
  <si>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</si>
  <si>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</si>
  <si>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</si>
  <si>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</si>
  <si>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</si>
  <si>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</si>
  <si>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</si>
  <si>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</si>
  <si>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</si>
  <si>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</si>
  <si>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</si>
  <si>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</si>
  <si>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</si>
  <si>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</si>
  <si>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</si>
  <si>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</si>
  <si>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</si>
  <si>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</si>
  <si>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</si>
  <si>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</si>
  <si>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</si>
  <si>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</si>
  <si>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</si>
  <si>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</si>
  <si>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</si>
  <si>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</si>
  <si>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</si>
  <si>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</si>
  <si>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</si>
  <si>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</si>
  <si>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</si>
  <si>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</si>
  <si>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</si>
  <si>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</si>
  <si>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</si>
  <si>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</si>
  <si>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</si>
  <si>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</si>
  <si>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</si>
  <si>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</si>
  <si>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</si>
  <si>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</si>
  <si>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</si>
  <si>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</si>
  <si>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</si>
  <si>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</si>
  <si>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</si>
  <si>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</si>
  <si>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</si>
  <si>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</si>
  <si>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</si>
  <si>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</si>
  <si>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</si>
  <si>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</si>
  <si>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</si>
  <si>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</si>
  <si>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</si>
  <si>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</si>
  <si>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</si>
  <si>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</si>
  <si>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</si>
  <si>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</si>
  <si>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</si>
  <si>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</si>
  <si>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</si>
  <si>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</si>
  <si>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</si>
  <si>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</si>
  <si>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</si>
  <si>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</si>
  <si>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</si>
  <si>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</si>
  <si>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</si>
  <si>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</si>
  <si>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</si>
  <si>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</si>
  <si>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</si>
  <si>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</si>
  <si>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</si>
  <si>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</si>
  <si>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</si>
  <si>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</si>
  <si>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</si>
  <si>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</si>
  <si>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</si>
  <si>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</si>
  <si>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</si>
  <si>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</si>
  <si>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</si>
  <si>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</si>
  <si>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</si>
  <si>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</si>
  <si>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</si>
  <si>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</si>
  <si>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</si>
  <si>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</si>
  <si>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</si>
  <si>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</si>
  <si>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</si>
  <si>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</si>
  <si>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</si>
  <si>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</si>
  <si>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</si>
  <si>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</si>
  <si>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</si>
  <si>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</si>
  <si>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</si>
  <si>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</si>
  <si>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</si>
  <si>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</si>
  <si>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</si>
  <si>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</si>
  <si>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</si>
  <si>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</si>
  <si>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</si>
  <si>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</si>
  <si>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</si>
  <si>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</si>
  <si>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</si>
  <si>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</si>
  <si>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</si>
  <si>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</si>
  <si>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</si>
  <si>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</si>
  <si>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</si>
  <si>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</si>
  <si>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</si>
  <si>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</si>
  <si>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</si>
  <si>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</si>
  <si>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</si>
  <si>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</si>
  <si>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</si>
  <si>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</si>
  <si>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</si>
  <si>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</si>
  <si>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</si>
  <si>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</si>
  <si>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</si>
  <si>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</si>
  <si>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</si>
  <si>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</si>
  <si>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</si>
  <si>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</si>
  <si>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</si>
  <si>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</si>
  <si>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</si>
  <si>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</si>
  <si>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</si>
  <si>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</si>
  <si>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</si>
  <si>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</si>
  <si>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</si>
  <si>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</si>
  <si>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</si>
  <si>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</si>
  <si>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</si>
  <si>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</si>
  <si>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</si>
  <si>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</si>
  <si>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</si>
  <si>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</si>
  <si>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</si>
  <si>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</si>
  <si>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</si>
  <si>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</si>
  <si>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</si>
  <si>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</si>
  <si>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</si>
  <si>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</si>
  <si>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</si>
  <si>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</si>
  <si>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</si>
  <si>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</si>
  <si>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</si>
  <si>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</si>
  <si>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</si>
  <si>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</si>
  <si>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</si>
  <si>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</si>
  <si>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</si>
  <si>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</si>
  <si>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</si>
  <si>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</si>
  <si>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</si>
  <si>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</si>
  <si>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</si>
  <si>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</si>
  <si>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</si>
  <si>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</si>
  <si>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</si>
  <si>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</si>
  <si>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</si>
  <si>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</si>
  <si>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</si>
  <si>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</si>
  <si>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</si>
  <si>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</si>
  <si>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</si>
  <si>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</si>
  <si>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</si>
  <si>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</si>
  <si>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</si>
  <si>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</si>
  <si>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</si>
  <si>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</si>
  <si>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</si>
  <si>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</si>
  <si>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</si>
  <si>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</si>
  <si>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</si>
  <si>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</si>
  <si>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</si>
  <si>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</si>
  <si>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</si>
  <si>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</si>
  <si>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</si>
  <si>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</si>
  <si>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</si>
  <si>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</si>
  <si>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</si>
  <si>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</si>
  <si>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</si>
  <si>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</si>
  <si>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</si>
  <si>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</si>
  <si>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</si>
  <si>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</si>
  <si>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</si>
  <si>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</si>
  <si>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</si>
  <si>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</si>
  <si>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</si>
  <si>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</si>
  <si>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</si>
  <si>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</si>
  <si>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</si>
  <si>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</si>
  <si>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</si>
  <si>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</si>
  <si>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</si>
  <si>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</si>
  <si>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</si>
  <si>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</si>
  <si>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</si>
  <si>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</si>
  <si>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</si>
  <si>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</si>
  <si>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</si>
  <si>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</si>
  <si>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</si>
  <si>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</si>
  <si>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</si>
  <si>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</si>
  <si>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</si>
  <si>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</si>
  <si>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</si>
  <si>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</si>
  <si>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</si>
  <si>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</si>
  <si>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</si>
  <si>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</si>
  <si>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</si>
  <si>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</si>
  <si>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</si>
  <si>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</si>
  <si>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</si>
  <si>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</si>
  <si>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</si>
  <si>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</si>
  <si>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</si>
  <si>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</si>
  <si>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</si>
  <si>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</si>
  <si>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</si>
  <si>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</si>
  <si>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</si>
  <si>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</si>
  <si>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</si>
  <si>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</si>
  <si>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</si>
  <si>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</si>
  <si>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</si>
  <si>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</si>
  <si>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</si>
  <si>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</si>
  <si>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</si>
  <si>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</si>
  <si>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</si>
  <si>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</si>
  <si>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</si>
  <si>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</si>
  <si>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</si>
  <si>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</si>
  <si>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</si>
  <si>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</si>
  <si>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</si>
  <si>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</si>
  <si>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</si>
  <si>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</si>
  <si>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</si>
  <si>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</si>
  <si>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</si>
  <si>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</si>
  <si>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</si>
  <si>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</si>
  <si>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</si>
  <si>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</si>
  <si>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</si>
  <si>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</si>
  <si>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</si>
  <si>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</si>
  <si>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</si>
  <si>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</si>
  <si>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</si>
  <si>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</si>
  <si>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</si>
  <si>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</si>
  <si>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</si>
  <si>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</si>
  <si>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</si>
  <si>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</si>
  <si>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</si>
  <si>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</si>
  <si>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</si>
  <si>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</si>
  <si>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</si>
  <si>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</si>
  <si>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</si>
  <si>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</si>
  <si>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</si>
  <si>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</si>
  <si>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</si>
  <si>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</si>
  <si>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</si>
  <si>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</si>
  <si>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</si>
  <si>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</si>
  <si>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</si>
  <si>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</si>
  <si>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</si>
  <si>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</si>
  <si>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</si>
  <si>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</si>
  <si>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</si>
  <si>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</si>
  <si>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</si>
  <si>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</si>
  <si>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</si>
  <si>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</si>
  <si>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</si>
  <si>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</si>
  <si>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</si>
  <si>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</si>
  <si>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</si>
  <si>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</si>
  <si>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</si>
  <si>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</si>
  <si>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</si>
  <si>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</si>
  <si>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</si>
  <si>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</si>
  <si>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</si>
  <si>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</si>
  <si>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</si>
  <si>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</si>
  <si>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</si>
  <si>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</si>
  <si>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</si>
  <si>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</si>
  <si>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</si>
  <si>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</si>
  <si>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</si>
  <si>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</si>
  <si>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</si>
  <si>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</si>
  <si>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</si>
  <si>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</si>
  <si>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</si>
  <si>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</si>
  <si>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</si>
  <si>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</si>
  <si>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</si>
  <si>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</si>
  <si>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</si>
  <si>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</si>
  <si>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</si>
  <si>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</si>
  <si>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</si>
  <si>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</si>
  <si>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</si>
  <si>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</si>
  <si>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</si>
  <si>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</si>
  <si>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</si>
  <si>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</si>
  <si>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</si>
  <si>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</si>
  <si>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</si>
  <si>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</si>
  <si>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</si>
  <si>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</si>
  <si>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</si>
  <si>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</si>
  <si>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</si>
  <si>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</si>
  <si>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</si>
  <si>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</si>
  <si>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</si>
  <si>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</si>
  <si>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</si>
  <si>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</si>
  <si>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</si>
  <si>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</si>
  <si>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</si>
  <si>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</si>
  <si>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</si>
  <si>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</si>
  <si>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</si>
  <si>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</si>
  <si>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</si>
  <si>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</si>
  <si>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</si>
  <si>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</si>
  <si>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</si>
  <si>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</si>
  <si>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</si>
  <si>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</si>
  <si>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</si>
  <si>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</si>
  <si>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</si>
  <si>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</si>
  <si>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</si>
  <si>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</si>
  <si>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</si>
  <si>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</si>
  <si>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</si>
  <si>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</si>
  <si>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</si>
  <si>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</si>
  <si>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</si>
  <si>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</si>
  <si>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</si>
  <si>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</si>
  <si>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</si>
  <si>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</si>
  <si>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</si>
  <si>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</si>
  <si>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</si>
  <si>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</si>
  <si>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</si>
  <si>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</si>
  <si>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</si>
  <si>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</si>
  <si>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</si>
  <si>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</si>
  <si>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</si>
  <si>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</si>
  <si>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</si>
  <si>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</si>
  <si>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</si>
  <si>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</si>
  <si>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</si>
  <si>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</si>
  <si>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</si>
  <si>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</si>
  <si>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</si>
  <si>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</si>
  <si>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</si>
  <si>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</si>
  <si>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</si>
  <si>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</si>
  <si>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</si>
  <si>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</si>
  <si>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</si>
  <si>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</si>
  <si>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</si>
  <si>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</si>
  <si>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</si>
  <si>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</si>
  <si>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</si>
  <si>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</si>
  <si>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</si>
  <si>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</si>
  <si>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</si>
  <si>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</si>
  <si>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</si>
  <si>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</si>
  <si>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</si>
  <si>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</si>
  <si>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</si>
  <si>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</si>
  <si>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</si>
  <si>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</si>
  <si>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</si>
  <si>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</si>
  <si>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</si>
  <si>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</si>
  <si>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</si>
  <si>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</si>
  <si>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</si>
  <si>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</si>
  <si>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</si>
  <si>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</si>
  <si>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</si>
  <si>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</si>
  <si>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</si>
  <si>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</si>
  <si>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</si>
  <si>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</si>
  <si>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</si>
  <si>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</si>
  <si>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</si>
  <si>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</si>
  <si>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</si>
  <si>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</si>
  <si>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</si>
  <si>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</si>
  <si>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</si>
  <si>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</si>
  <si>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</si>
  <si>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</si>
  <si>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</si>
  <si>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</si>
  <si>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</si>
  <si>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</si>
  <si>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</si>
  <si>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</si>
  <si>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</si>
  <si>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</si>
  <si>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</si>
  <si>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</si>
  <si>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</si>
  <si>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</si>
  <si>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</si>
  <si>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</si>
  <si>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</si>
  <si>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</si>
  <si>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</si>
  <si>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</si>
  <si>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</si>
  <si>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</si>
  <si>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</si>
  <si>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</si>
  <si>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</si>
  <si>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</si>
  <si>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</si>
  <si>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</si>
  <si>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</si>
  <si>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</si>
  <si>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</si>
  <si>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</si>
  <si>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</si>
  <si>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</si>
  <si>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</si>
  <si>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</si>
  <si>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</si>
  <si>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</si>
  <si>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</si>
  <si>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</si>
  <si>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</si>
  <si>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</si>
  <si>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</si>
  <si>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</si>
  <si>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</si>
  <si>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</si>
  <si>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</si>
  <si>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</si>
  <si>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</si>
  <si>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</si>
  <si>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</si>
  <si>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</si>
  <si>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</si>
  <si>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</si>
  <si>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</si>
  <si>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</si>
  <si>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</si>
  <si>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</si>
  <si>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</si>
  <si>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</si>
  <si>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</si>
  <si>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</si>
  <si>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</si>
  <si>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</si>
  <si>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</si>
  <si>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</si>
  <si>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</si>
  <si>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</si>
  <si>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</si>
  <si>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</si>
  <si>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</si>
  <si>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</si>
  <si>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</si>
  <si>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</si>
  <si>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</si>
  <si>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</si>
  <si>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</si>
  <si>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</si>
  <si>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</si>
  <si>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</si>
  <si>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</si>
  <si>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</si>
  <si>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</si>
  <si>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</si>
  <si>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</si>
  <si>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</si>
  <si>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</si>
  <si>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</si>
  <si>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</si>
  <si>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</si>
  <si>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</si>
  <si>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</si>
  <si>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</si>
  <si>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</si>
  <si>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</si>
  <si>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</si>
  <si>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</si>
  <si>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</si>
  <si>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</si>
  <si>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</si>
  <si>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</si>
  <si>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</si>
  <si>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</si>
  <si>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</si>
  <si>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</si>
  <si>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</si>
  <si>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</si>
  <si>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</si>
  <si>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</si>
  <si>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</si>
  <si>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</si>
  <si>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</si>
  <si>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</si>
  <si>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</si>
  <si>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</si>
  <si>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</si>
  <si>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</si>
  <si>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</si>
  <si>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</si>
  <si>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</si>
  <si>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</si>
  <si>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</si>
  <si>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</si>
  <si>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</si>
  <si>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</si>
  <si>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</si>
  <si>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</si>
  <si>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</si>
  <si>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</si>
  <si>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</si>
  <si>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</si>
  <si>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</si>
  <si>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</si>
  <si>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</si>
  <si>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</si>
  <si>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</si>
  <si>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</si>
  <si>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</si>
  <si>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</si>
  <si>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</si>
  <si>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</si>
  <si>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</si>
  <si>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</si>
  <si>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</si>
  <si>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</si>
  <si>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</si>
  <si>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</si>
  <si>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</si>
  <si>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</si>
  <si>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</si>
  <si>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</si>
  <si>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</si>
  <si>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</si>
  <si>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</si>
  <si>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</si>
  <si>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</si>
  <si>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</si>
  <si>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</si>
  <si>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</si>
  <si>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</si>
  <si>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</si>
  <si>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</si>
  <si>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</si>
  <si>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</si>
  <si>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</si>
  <si>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</si>
  <si>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</si>
  <si>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</si>
  <si>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</si>
  <si>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</si>
  <si>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</si>
  <si>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</si>
  <si>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</si>
  <si>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</si>
  <si>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</si>
  <si>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</si>
  <si>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</si>
  <si>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</si>
  <si>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</si>
  <si>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</si>
  <si>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</si>
  <si>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</si>
  <si>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</si>
  <si>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</si>
  <si>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</si>
  <si>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</si>
  <si>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</si>
  <si>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</si>
  <si>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</si>
  <si>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</si>
  <si>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</si>
  <si>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</si>
  <si>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</si>
  <si>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</si>
  <si>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</si>
  <si>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</si>
  <si>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</si>
  <si>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</si>
  <si>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</si>
  <si>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</si>
  <si>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</si>
  <si>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</si>
  <si>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</si>
  <si>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</si>
  <si>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</si>
  <si>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</si>
  <si>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</si>
  <si>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</si>
  <si>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</si>
  <si>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</si>
  <si>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</si>
  <si>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</si>
  <si>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</si>
  <si>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</si>
  <si>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</si>
  <si>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</si>
  <si>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</si>
  <si>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</si>
  <si>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</si>
  <si>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</si>
  <si>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</si>
  <si>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</si>
  <si>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</si>
  <si>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</si>
  <si>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</si>
  <si>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</si>
  <si>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</si>
  <si>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</si>
  <si>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</si>
  <si>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</si>
  <si>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</si>
  <si>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</si>
  <si>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</si>
  <si>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</si>
  <si>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</si>
  <si>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</si>
  <si>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</si>
  <si>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</si>
  <si>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</si>
  <si>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</si>
  <si>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</si>
  <si>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</si>
  <si>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</si>
  <si>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</si>
  <si>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</si>
  <si>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</si>
  <si>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</si>
  <si>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</si>
  <si>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</si>
  <si>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</si>
  <si>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</si>
  <si>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</si>
  <si>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</si>
  <si>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</si>
  <si>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</si>
  <si>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</si>
  <si>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</si>
  <si>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</si>
  <si>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</si>
  <si>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</si>
  <si>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</si>
  <si>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</si>
  <si>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</si>
  <si>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</si>
  <si>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</si>
  <si>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</si>
  <si>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</si>
  <si>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</si>
  <si>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</si>
  <si>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</si>
  <si>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</si>
  <si>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</si>
  <si>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</si>
  <si>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</si>
  <si>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</si>
  <si>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</si>
  <si>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</si>
  <si>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</si>
  <si>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</si>
  <si>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</si>
  <si>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</si>
  <si>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</si>
  <si>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</si>
  <si>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</si>
  <si>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</si>
  <si>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</si>
  <si>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</si>
  <si>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</si>
  <si>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</si>
  <si>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</si>
  <si>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</si>
  <si>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</si>
  <si>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</si>
  <si>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</si>
  <si>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</si>
  <si>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</si>
  <si>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</si>
  <si>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</si>
  <si>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</si>
  <si>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</si>
  <si>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</si>
  <si>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</si>
  <si>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</si>
  <si>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</si>
  <si>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</si>
  <si>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</si>
  <si>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</si>
  <si>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</si>
  <si>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</si>
  <si>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</si>
  <si>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</si>
  <si>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</si>
  <si>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</si>
  <si>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</si>
  <si>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</si>
  <si>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</si>
  <si>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</si>
  <si>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</si>
  <si>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</si>
  <si>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</si>
  <si>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</si>
  <si>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</si>
  <si>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</si>
  <si>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</si>
  <si>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</si>
  <si>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</si>
  <si>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</si>
  <si>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</si>
  <si>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</si>
  <si>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</si>
  <si>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</si>
  <si>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</si>
  <si>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</si>
  <si>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</si>
  <si>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</si>
  <si>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</si>
  <si>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</si>
  <si>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</si>
  <si>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</si>
  <si>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</si>
  <si>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</si>
  <si>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</si>
  <si>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</si>
  <si>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</si>
  <si>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</si>
  <si>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</si>
  <si>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</si>
  <si>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</si>
  <si>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</si>
  <si>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</si>
  <si>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</si>
  <si>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</si>
  <si>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</si>
  <si>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</si>
  <si>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</si>
  <si>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</si>
  <si>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</si>
  <si>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</si>
  <si>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</si>
  <si>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</si>
  <si>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</si>
  <si>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</si>
  <si>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</si>
  <si>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</si>
  <si>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</si>
  <si>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</si>
  <si>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</si>
  <si>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</si>
  <si>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</si>
  <si>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</si>
  <si>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</si>
  <si>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</si>
  <si>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</si>
  <si>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</si>
  <si>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</si>
  <si>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</si>
  <si>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</si>
  <si>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</si>
  <si>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</si>
  <si>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</si>
  <si>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</si>
  <si>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</si>
  <si>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</si>
  <si>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</si>
  <si>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</si>
  <si>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</si>
  <si>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</si>
  <si>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</si>
  <si>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</si>
  <si>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</si>
  <si>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</si>
  <si>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</si>
  <si>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</si>
  <si>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</si>
  <si>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</si>
  <si>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</si>
  <si>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</si>
  <si>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</si>
  <si>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</si>
  <si>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</si>
  <si>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</si>
  <si>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</si>
  <si>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</si>
  <si>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</si>
  <si>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</si>
  <si>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</si>
  <si>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</si>
  <si>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</si>
  <si>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</si>
  <si>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</si>
  <si>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</si>
  <si>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</si>
  <si>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</si>
  <si>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</si>
  <si>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</si>
  <si>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</si>
  <si>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</si>
  <si>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</si>
  <si>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</si>
  <si>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</si>
  <si>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</si>
  <si>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</si>
  <si>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</si>
  <si>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</si>
  <si>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</si>
  <si>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</si>
  <si>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</si>
  <si>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</si>
  <si>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</si>
  <si>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</si>
  <si>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</si>
  <si>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</si>
  <si>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</si>
  <si>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</si>
  <si>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</si>
  <si>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</si>
  <si>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</si>
  <si>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</si>
  <si>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</si>
  <si>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</si>
  <si>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</si>
  <si>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</si>
  <si>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</si>
  <si>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</si>
  <si>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</si>
  <si>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</si>
  <si>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</si>
  <si>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</si>
  <si>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</si>
  <si>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</si>
  <si>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</si>
  <si>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</si>
  <si>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</si>
  <si>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</si>
  <si>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</si>
  <si>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</si>
  <si>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</si>
  <si>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</si>
  <si>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</si>
  <si>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</si>
  <si>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</si>
  <si>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</si>
  <si>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</si>
  <si>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</si>
  <si>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</si>
  <si>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</si>
  <si>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</si>
  <si>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</si>
  <si>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</si>
  <si>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</si>
  <si>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</si>
  <si>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</si>
  <si>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</si>
  <si>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</si>
  <si>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</si>
  <si>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</si>
  <si>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</si>
  <si>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</si>
  <si>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</si>
  <si>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</si>
  <si>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</si>
  <si>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</si>
  <si>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</si>
  <si>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</si>
  <si>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</si>
  <si>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</si>
  <si>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</si>
  <si>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</si>
  <si>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</si>
  <si>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</si>
  <si>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</si>
  <si>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</si>
  <si>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</si>
  <si>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</si>
  <si>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</si>
  <si>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</si>
  <si>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</si>
  <si>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</si>
  <si>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</si>
  <si>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</si>
  <si>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</si>
  <si>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</si>
  <si>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</si>
  <si>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</si>
  <si>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</si>
  <si>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</si>
  <si>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</si>
  <si>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</si>
  <si>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</si>
  <si>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</si>
  <si>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</si>
  <si>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</si>
  <si>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</si>
  <si>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</si>
  <si>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</si>
  <si>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</si>
  <si>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</si>
  <si>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</si>
  <si>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</si>
  <si>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</si>
  <si>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</si>
  <si>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</si>
  <si>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</si>
  <si>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</si>
  <si>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</si>
  <si>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</si>
  <si>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</si>
  <si>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</si>
  <si>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</si>
  <si>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</si>
  <si>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</si>
  <si>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</si>
  <si>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</si>
  <si>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</si>
  <si>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</si>
  <si>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</si>
  <si>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</si>
  <si>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</si>
  <si>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</si>
  <si>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</si>
  <si>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</si>
  <si>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</si>
  <si>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</si>
  <si>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</si>
  <si>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</si>
  <si>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</si>
  <si>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</si>
  <si>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</si>
  <si>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</si>
  <si>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</si>
  <si>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</si>
  <si>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</si>
  <si>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</si>
  <si>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</si>
  <si>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</si>
  <si>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</si>
  <si>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</si>
  <si>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</si>
  <si>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</si>
  <si>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</si>
  <si>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</si>
  <si>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</si>
  <si>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</si>
  <si>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</si>
  <si>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</si>
  <si>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</si>
  <si>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</si>
  <si>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</si>
  <si>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</si>
  <si>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</si>
  <si>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</si>
  <si>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</si>
  <si>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</si>
  <si>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</si>
  <si>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</si>
  <si>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</si>
  <si>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</si>
  <si>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</si>
  <si>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</si>
  <si>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</si>
  <si>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</si>
  <si>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</si>
  <si>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</si>
  <si>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</si>
  <si>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</si>
  <si>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</si>
  <si>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</si>
  <si>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</si>
  <si>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</si>
  <si>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</si>
  <si>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</si>
  <si>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</si>
  <si>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</si>
  <si>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</si>
  <si>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</si>
  <si>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</si>
  <si>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</si>
  <si>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</si>
  <si>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</si>
  <si>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</si>
  <si>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</si>
  <si>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</si>
  <si>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</si>
  <si>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</si>
  <si>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</si>
  <si>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</si>
  <si>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</si>
  <si>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</si>
  <si>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</si>
  <si>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</si>
  <si>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</si>
  <si>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</si>
  <si>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</si>
  <si>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</si>
  <si>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</si>
  <si>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</si>
  <si>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</si>
  <si>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</si>
  <si>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</si>
  <si>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</si>
  <si>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</si>
  <si>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</si>
  <si>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</si>
  <si>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</si>
  <si>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</si>
  <si>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</si>
  <si>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</si>
  <si>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</si>
  <si>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</si>
  <si>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</si>
  <si>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</si>
  <si>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</si>
  <si>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</si>
  <si>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</si>
  <si>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</si>
  <si>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</si>
  <si>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</si>
  <si>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</si>
  <si>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</si>
  <si>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</si>
  <si>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</si>
  <si>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</si>
  <si>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</si>
  <si>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</si>
  <si>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</si>
  <si>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</si>
  <si>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</si>
  <si>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</si>
  <si>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</si>
  <si>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</si>
  <si>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</si>
  <si>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</si>
  <si>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</si>
  <si>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</si>
  <si>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</si>
  <si>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</si>
  <si>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</si>
  <si>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</si>
  <si>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</si>
  <si>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</si>
  <si>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</si>
  <si>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</si>
  <si>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</si>
  <si>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</si>
  <si>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</si>
  <si>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</si>
  <si>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</si>
  <si>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</si>
  <si>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</si>
  <si>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</si>
  <si>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</si>
  <si>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</si>
  <si>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</si>
  <si>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</si>
  <si>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</si>
  <si>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</si>
  <si>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</si>
  <si>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</si>
  <si>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</si>
  <si>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</si>
  <si>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</si>
  <si>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</si>
  <si>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</si>
  <si>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</si>
  <si>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</si>
  <si>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</si>
  <si>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</si>
  <si>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</si>
  <si>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</si>
  <si>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</si>
  <si>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</si>
  <si>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</si>
  <si>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</si>
  <si>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</si>
  <si>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</si>
  <si>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</si>
  <si>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</si>
  <si>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</si>
  <si>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</si>
  <si>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</si>
  <si>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</si>
  <si>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</si>
  <si>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</si>
  <si>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</si>
  <si>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</si>
  <si>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</si>
  <si>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</si>
  <si>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</si>
  <si>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</si>
  <si>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</si>
  <si>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</si>
  <si>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</si>
  <si>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</si>
  <si>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</si>
  <si>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</si>
  <si>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</si>
  <si>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</si>
  <si>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</si>
  <si>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</si>
  <si>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</si>
  <si>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</si>
  <si>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</si>
  <si>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</si>
  <si>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</si>
  <si>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</si>
  <si>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</si>
  <si>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</si>
  <si>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</si>
  <si>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</si>
  <si>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</si>
  <si>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</si>
  <si>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</si>
  <si>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</si>
  <si>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</si>
  <si>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</si>
  <si>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</si>
  <si>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</si>
  <si>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</si>
  <si>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</si>
  <si>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</si>
  <si>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</si>
  <si>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</si>
  <si>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</si>
  <si>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</si>
  <si>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</si>
  <si>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</si>
  <si>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</si>
  <si>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</si>
  <si>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</si>
  <si>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</si>
  <si>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</si>
  <si>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</si>
  <si>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</si>
  <si>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</si>
  <si>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</si>
  <si>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</si>
  <si>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</si>
  <si>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</si>
  <si>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</si>
  <si>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</si>
  <si>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</si>
  <si>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</si>
  <si>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</si>
  <si>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</si>
  <si>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</si>
  <si>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</si>
  <si>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</si>
  <si>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</si>
  <si>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</si>
  <si>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</si>
  <si>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</si>
  <si>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</si>
  <si>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</si>
  <si>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</si>
  <si>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</si>
  <si>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</si>
  <si>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</si>
  <si>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</si>
  <si>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</si>
  <si>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</si>
  <si>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</si>
  <si>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</si>
  <si>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</si>
  <si>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</si>
  <si>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</si>
  <si>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</si>
  <si>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</si>
  <si>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</si>
  <si>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</si>
  <si>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</si>
  <si>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</si>
  <si>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</si>
  <si>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</si>
  <si>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</si>
  <si>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</si>
  <si>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</si>
  <si>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</si>
  <si>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</si>
  <si>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</si>
  <si>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</si>
  <si>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</si>
  <si>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</si>
  <si>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</si>
  <si>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</si>
  <si>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</si>
  <si>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</si>
  <si>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</si>
  <si>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</si>
  <si>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</si>
  <si>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</si>
  <si>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</si>
  <si>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</si>
  <si>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</si>
  <si>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</si>
  <si>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</si>
  <si>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</si>
  <si>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</si>
  <si>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</si>
  <si>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</si>
  <si>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</si>
  <si>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</si>
  <si>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</si>
  <si>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</si>
  <si>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</si>
  <si>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</si>
  <si>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</si>
  <si>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</si>
  <si>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</si>
  <si>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</si>
  <si>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</si>
  <si>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</si>
  <si>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</si>
  <si>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</si>
  <si>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</si>
  <si>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</si>
  <si>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</si>
  <si>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</si>
  <si>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</si>
  <si>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</si>
  <si>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</si>
  <si>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</si>
  <si>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</si>
  <si>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</si>
  <si>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</si>
  <si>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</si>
  <si>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</si>
  <si>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</si>
  <si>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</si>
  <si>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</si>
  <si>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</si>
  <si>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</si>
  <si>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</si>
  <si>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</si>
  <si>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</si>
  <si>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</si>
  <si>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</si>
  <si>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</si>
  <si>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</si>
  <si>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</si>
  <si>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</si>
  <si>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</si>
  <si>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</si>
  <si>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</si>
  <si>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</si>
  <si>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</si>
  <si>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</si>
  <si>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</si>
  <si>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</si>
  <si>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</si>
  <si>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</si>
  <si>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</si>
  <si>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</si>
  <si>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</si>
  <si>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</si>
  <si>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</si>
  <si>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</si>
  <si>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</si>
  <si>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</si>
  <si>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</si>
  <si>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</si>
  <si>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</si>
  <si>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</si>
  <si>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</si>
  <si>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</si>
  <si>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</si>
  <si>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</si>
  <si>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</si>
  <si>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</si>
  <si>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</si>
  <si>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</si>
  <si>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</si>
  <si>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</si>
  <si>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</si>
  <si>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</si>
  <si>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</si>
  <si>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</si>
  <si>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</si>
  <si>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</si>
  <si>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</si>
  <si>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</si>
  <si>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</si>
  <si>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</si>
  <si>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</si>
  <si>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</si>
  <si>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</si>
  <si>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</si>
  <si>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</si>
  <si>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</si>
  <si>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</si>
  <si>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</si>
  <si>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</si>
  <si>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</si>
  <si>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</si>
  <si>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</si>
  <si>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</si>
  <si>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</si>
  <si>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</si>
  <si>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</si>
  <si>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</si>
  <si>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</si>
  <si>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</si>
  <si>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</si>
  <si>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</si>
  <si>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</si>
  <si>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</si>
  <si>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</si>
  <si>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</si>
  <si>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</si>
  <si>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</si>
  <si>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</si>
  <si>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</si>
  <si>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</si>
  <si>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</si>
  <si>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</si>
  <si>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</si>
  <si>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</si>
  <si>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</si>
  <si>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</si>
  <si>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</si>
  <si>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</si>
  <si>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</si>
  <si>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</si>
  <si>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</si>
  <si>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</si>
  <si>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</si>
  <si>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</si>
  <si>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</si>
  <si>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</si>
  <si>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</si>
  <si>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</si>
  <si>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</si>
  <si>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</si>
  <si>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</si>
  <si>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</si>
  <si>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</si>
  <si>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</si>
  <si>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</si>
  <si>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</si>
  <si>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</si>
  <si>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</si>
  <si>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</si>
  <si>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</si>
  <si>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</si>
  <si>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</si>
  <si>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</si>
  <si>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</si>
  <si>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</si>
  <si>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</si>
  <si>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</si>
  <si>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</si>
  <si>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</si>
  <si>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</si>
  <si>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</si>
  <si>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</si>
  <si>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</si>
  <si>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</si>
  <si>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</si>
  <si>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</si>
  <si>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</si>
  <si>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</si>
  <si>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</si>
  <si>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</si>
  <si>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</si>
  <si>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</si>
  <si>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</si>
  <si>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</si>
  <si>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</si>
  <si>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</si>
  <si>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</si>
  <si>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</si>
  <si>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</si>
  <si>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</si>
  <si>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</si>
  <si>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</si>
  <si>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</si>
  <si>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</si>
  <si>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</si>
  <si>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</si>
  <si>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</si>
  <si>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</si>
  <si>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</si>
  <si>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</si>
  <si>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</si>
  <si>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</si>
  <si>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</si>
  <si>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</si>
  <si>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</si>
  <si>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</si>
  <si>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</si>
  <si>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</si>
  <si>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</si>
  <si>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</si>
  <si>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</si>
  <si>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</si>
  <si>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</si>
  <si>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</si>
  <si>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</si>
  <si>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</si>
  <si>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</si>
  <si>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</si>
  <si>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</si>
  <si>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</si>
  <si>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</si>
  <si>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</si>
  <si>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</si>
  <si>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</si>
  <si>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</si>
  <si>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</si>
  <si>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</si>
  <si>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</si>
  <si>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</si>
  <si>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</si>
  <si>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</si>
  <si>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</si>
  <si>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</si>
  <si>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</si>
  <si>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</si>
  <si>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</si>
  <si>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</si>
  <si>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</si>
  <si>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</si>
  <si>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</si>
  <si>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</si>
  <si>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</si>
  <si>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</si>
  <si>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</si>
  <si>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</si>
  <si>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</si>
  <si>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</si>
  <si>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</si>
  <si>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</si>
  <si>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</si>
  <si>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</si>
  <si>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</si>
  <si>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</si>
  <si>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</si>
  <si>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</si>
  <si>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</si>
  <si>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</si>
  <si>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</si>
  <si>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</si>
  <si>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</si>
  <si>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</si>
  <si>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</si>
  <si>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</si>
  <si>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</si>
  <si>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</si>
  <si>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</si>
  <si>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</si>
  <si>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</si>
  <si>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</si>
  <si>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</si>
  <si>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</si>
  <si>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</si>
  <si>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</si>
  <si>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</si>
  <si>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</si>
  <si>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</si>
  <si>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</si>
  <si>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</si>
  <si>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</si>
  <si>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</si>
  <si>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</si>
  <si>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</si>
  <si>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</si>
  <si>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</si>
  <si>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</si>
  <si>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</si>
  <si>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</si>
  <si>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</si>
  <si>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</si>
  <si>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</si>
  <si>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</si>
  <si>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</si>
  <si>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</si>
  <si>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</si>
  <si>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</si>
  <si>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</si>
  <si>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</si>
  <si>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</si>
  <si>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</si>
  <si>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</si>
  <si>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</si>
  <si>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</si>
  <si>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</si>
  <si>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</si>
  <si>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</si>
  <si>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</si>
  <si>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</si>
  <si>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</si>
  <si>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</si>
  <si>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</si>
  <si>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</si>
  <si>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</si>
  <si>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</si>
  <si>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</si>
  <si>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</si>
  <si>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</si>
  <si>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</si>
  <si>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</si>
  <si>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</si>
  <si>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</si>
  <si>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</si>
  <si>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</si>
  <si>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</si>
  <si>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</si>
  <si>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</si>
  <si>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</si>
  <si>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</si>
  <si>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</si>
  <si>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</si>
  <si>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</si>
  <si>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</si>
  <si>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</si>
  <si>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</si>
  <si>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</si>
  <si>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</si>
  <si>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</si>
  <si>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</si>
  <si>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</si>
  <si>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</si>
  <si>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</si>
  <si>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</si>
  <si>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</si>
  <si>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</si>
  <si>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</si>
  <si>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</si>
  <si>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</si>
  <si>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</si>
  <si>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</si>
  <si>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</si>
  <si>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</si>
  <si>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</si>
  <si>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</si>
  <si>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</si>
  <si>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</si>
  <si>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</si>
  <si>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</si>
  <si>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</si>
  <si>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</si>
  <si>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</si>
  <si>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</si>
  <si>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</si>
  <si>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</si>
  <si>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</si>
  <si>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</si>
  <si>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</si>
  <si>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</si>
  <si>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</si>
  <si>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</si>
  <si>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</si>
  <si>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</si>
  <si>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</si>
  <si>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</si>
  <si>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</si>
  <si>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</si>
  <si>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</si>
  <si>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</si>
  <si>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</si>
  <si>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</si>
  <si>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</si>
  <si>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</si>
  <si>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</si>
  <si>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</si>
  <si>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</si>
  <si>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</si>
  <si>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</si>
  <si>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</si>
  <si>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</si>
  <si>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</si>
  <si>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</si>
  <si>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</si>
  <si>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</si>
  <si>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</si>
  <si>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</si>
  <si>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</si>
  <si>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</si>
  <si>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</si>
  <si>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</si>
  <si>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</si>
  <si>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</si>
  <si>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</si>
  <si>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</si>
  <si>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</si>
  <si>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</si>
  <si>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</si>
  <si>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</si>
  <si>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</si>
  <si>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</si>
  <si>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</si>
  <si>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</si>
  <si>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</si>
  <si>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</si>
  <si>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</si>
  <si>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</si>
  <si>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</si>
  <si>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</si>
  <si>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</si>
  <si>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</si>
  <si>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</si>
  <si>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</si>
  <si>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</si>
  <si>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</si>
  <si>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</si>
  <si>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</si>
  <si>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</si>
  <si>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</si>
  <si>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</si>
  <si>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</si>
  <si>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</si>
  <si>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</si>
  <si>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</si>
  <si>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</si>
  <si>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</si>
  <si>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</si>
  <si>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</si>
  <si>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</si>
  <si>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</si>
  <si>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</si>
  <si>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</si>
  <si>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</si>
  <si>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</si>
  <si>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</si>
  <si>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</si>
  <si>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</si>
  <si>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</si>
  <si>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</si>
  <si>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</si>
  <si>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</si>
  <si>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</si>
  <si>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</si>
  <si>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</si>
  <si>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</si>
  <si>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</si>
  <si>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</si>
  <si>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</si>
  <si>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</si>
  <si>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</si>
  <si>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</si>
  <si>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</si>
  <si>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</si>
  <si>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</si>
  <si>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</si>
  <si>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</si>
  <si>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</si>
  <si>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</si>
  <si>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</si>
  <si>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</si>
  <si>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</si>
  <si>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</si>
  <si>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</si>
  <si>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</si>
  <si>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</si>
  <si>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</si>
  <si>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</si>
  <si>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</si>
  <si>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</si>
  <si>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</si>
  <si>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</si>
  <si>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</si>
  <si>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</si>
  <si>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</si>
  <si>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</si>
  <si>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</si>
  <si>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</si>
  <si>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</si>
  <si>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</si>
  <si>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</si>
  <si>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</si>
  <si>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</si>
  <si>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</si>
  <si>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</si>
  <si>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</si>
  <si>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</si>
  <si>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</si>
  <si>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</si>
  <si>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</si>
  <si>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</si>
  <si>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</si>
  <si>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</si>
  <si>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</si>
  <si>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</si>
  <si>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</si>
  <si>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</si>
  <si>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</si>
  <si>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</si>
  <si>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</si>
  <si>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</si>
  <si>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</si>
  <si>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</si>
  <si>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</si>
  <si>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</si>
  <si>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</si>
  <si>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</si>
  <si>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</si>
  <si>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</si>
  <si>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</si>
  <si>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</si>
  <si>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</si>
  <si>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</si>
  <si>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</si>
  <si>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</si>
  <si>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</si>
  <si>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</si>
  <si>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</si>
  <si>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</si>
  <si>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</si>
  <si>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</si>
  <si>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</si>
  <si>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</si>
  <si>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</si>
  <si>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</si>
  <si>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</si>
  <si>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</si>
  <si>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</si>
  <si>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</si>
  <si>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</si>
  <si>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</si>
  <si>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</si>
  <si>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</si>
  <si>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</si>
  <si>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</si>
  <si>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</si>
  <si>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</si>
  <si>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</si>
  <si>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</si>
  <si>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</si>
  <si>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</si>
  <si>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</si>
  <si>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</si>
  <si>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</si>
  <si>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</si>
  <si>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</si>
  <si>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</si>
  <si>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</si>
  <si>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</si>
  <si>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</si>
  <si>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</si>
  <si>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</si>
  <si>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</si>
  <si>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</si>
  <si>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</si>
  <si>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</si>
  <si>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</si>
  <si>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</si>
  <si>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</si>
  <si>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</si>
  <si>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</si>
  <si>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</si>
  <si>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</si>
  <si>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</si>
  <si>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</si>
  <si>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</si>
  <si>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</si>
  <si>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</si>
  <si>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</si>
  <si>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</si>
  <si>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</si>
  <si>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</si>
  <si>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</si>
  <si>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</si>
  <si>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</si>
  <si>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</si>
  <si>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</si>
  <si>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</si>
  <si>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</si>
  <si>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</si>
  <si>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</si>
  <si>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</si>
  <si>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</si>
  <si>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</si>
  <si>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</si>
  <si>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</si>
  <si>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</si>
  <si>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</si>
  <si>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</si>
  <si>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</si>
  <si>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</si>
  <si>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</si>
  <si>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</si>
  <si>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</si>
  <si>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</si>
  <si>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</si>
  <si>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</si>
  <si>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</si>
  <si>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</si>
  <si>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</si>
  <si>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</si>
  <si>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</si>
  <si>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</si>
  <si>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</si>
  <si>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</si>
  <si>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</si>
  <si>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</si>
  <si>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</si>
  <si>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</si>
  <si>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</si>
  <si>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</si>
  <si>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</si>
  <si>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</si>
  <si>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</si>
  <si>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</si>
  <si>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</si>
  <si>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</si>
  <si>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</si>
  <si>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</si>
  <si>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</si>
  <si>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</si>
  <si>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</si>
  <si>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</si>
  <si>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</si>
  <si>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</si>
  <si>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</si>
  <si>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</si>
  <si>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</si>
  <si>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</si>
  <si>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</si>
  <si>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</si>
  <si>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</si>
  <si>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</si>
  <si>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</si>
  <si>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</si>
  <si>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</si>
  <si>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</si>
  <si>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</si>
  <si>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</si>
  <si>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</si>
  <si>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</si>
  <si>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</si>
  <si>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</si>
  <si>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</si>
  <si>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</si>
  <si>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</si>
  <si>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</si>
  <si>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</si>
  <si>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</si>
  <si>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</si>
  <si>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</si>
  <si>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</si>
  <si>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</si>
  <si>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</si>
  <si>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</si>
  <si>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</si>
  <si>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</si>
  <si>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</si>
  <si>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</si>
  <si>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</si>
  <si>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</si>
  <si>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</si>
  <si>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</si>
  <si>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</si>
  <si>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</si>
  <si>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</si>
  <si>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</si>
  <si>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</si>
  <si>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</si>
  <si>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</si>
  <si>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</si>
  <si>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</si>
  <si>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</si>
  <si>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</si>
  <si>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</si>
  <si>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</si>
  <si>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</si>
  <si>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</si>
  <si>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</si>
  <si>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</si>
  <si>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</si>
  <si>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</si>
  <si>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</si>
  <si>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</si>
  <si>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</si>
  <si>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</si>
  <si>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</si>
  <si>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</si>
  <si>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</si>
  <si>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</si>
  <si>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</si>
  <si>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</si>
  <si>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</si>
  <si>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</si>
  <si>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</si>
  <si>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</si>
  <si>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</si>
  <si>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</si>
  <si>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</si>
  <si>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</si>
  <si>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</si>
  <si>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</si>
  <si>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</si>
  <si>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</si>
  <si>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</si>
  <si>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</si>
  <si>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</si>
  <si>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</si>
  <si>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</si>
  <si>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</si>
  <si>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</si>
  <si>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</si>
  <si>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</si>
  <si>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</si>
  <si>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</si>
  <si>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</si>
  <si>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</si>
  <si>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</si>
  <si>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</si>
  <si>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</si>
  <si>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</si>
  <si>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</si>
  <si>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</si>
  <si>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</si>
  <si>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</si>
  <si>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</si>
  <si>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</si>
  <si>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</si>
  <si>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</si>
  <si>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</si>
  <si>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</si>
  <si>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</si>
  <si>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</si>
  <si>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</si>
  <si>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</si>
  <si>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</si>
  <si>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</si>
  <si>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</si>
  <si>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</si>
  <si>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</si>
  <si>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</si>
  <si>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</si>
  <si>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</si>
  <si>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</si>
  <si>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</si>
  <si>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</si>
  <si>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</si>
  <si>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</si>
  <si>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</si>
  <si>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</si>
  <si>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</si>
  <si>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</si>
  <si>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</si>
  <si>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</si>
  <si>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</si>
  <si>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</si>
  <si>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</si>
  <si>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</si>
  <si>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</si>
  <si>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</si>
  <si>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</si>
  <si>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</si>
  <si>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</si>
  <si>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</si>
  <si>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</si>
  <si>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</si>
  <si>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</si>
  <si>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</si>
  <si>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</si>
  <si>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</si>
  <si>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</si>
  <si>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</si>
  <si>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</si>
  <si>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</si>
  <si>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</si>
  <si>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</si>
  <si>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</si>
  <si>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</si>
  <si>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</si>
  <si>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</si>
  <si>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</si>
  <si>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</si>
  <si>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</si>
  <si>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</si>
  <si>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</si>
  <si>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</si>
  <si>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</si>
  <si>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</si>
  <si>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</si>
  <si>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</si>
  <si>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</si>
  <si>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</si>
  <si>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</si>
  <si>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</si>
  <si>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</si>
  <si>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</si>
  <si>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</si>
  <si>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</si>
  <si>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</si>
  <si>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</si>
  <si>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</si>
  <si>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</si>
  <si>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</si>
  <si>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</si>
  <si>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</si>
  <si>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</si>
  <si>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</si>
  <si>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</si>
  <si>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</si>
  <si>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</si>
  <si>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</si>
  <si>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</si>
  <si>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</si>
  <si>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</si>
  <si>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</si>
  <si>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</si>
  <si>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</si>
  <si>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</si>
  <si>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</si>
  <si>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</si>
  <si>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</si>
  <si>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</si>
  <si>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</si>
  <si>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</si>
  <si>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</si>
  <si>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</si>
  <si>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</si>
  <si>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</si>
  <si>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</si>
  <si>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</si>
  <si>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</si>
  <si>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</si>
  <si>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</si>
  <si>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</si>
  <si>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</si>
  <si>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</si>
  <si>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</si>
  <si>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</si>
  <si>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</si>
  <si>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</si>
  <si>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</si>
  <si>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</si>
  <si>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</si>
  <si>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</si>
  <si>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</si>
  <si>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</si>
  <si>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</si>
  <si>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</si>
  <si>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</si>
  <si>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</si>
  <si>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</si>
  <si>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</si>
  <si>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</si>
  <si>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</si>
  <si>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</si>
  <si>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</si>
  <si>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</si>
  <si>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</si>
  <si>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</si>
  <si>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</si>
  <si>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</si>
  <si>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</si>
  <si>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</si>
  <si>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</si>
  <si>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</si>
  <si>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</si>
  <si>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</si>
  <si>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</si>
  <si>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</si>
  <si>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</si>
  <si>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</si>
  <si>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</si>
  <si>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</si>
  <si>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</si>
  <si>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</si>
  <si>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</si>
  <si>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</si>
  <si>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</si>
  <si>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</si>
  <si>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</si>
  <si>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</si>
  <si>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</si>
  <si>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</si>
  <si>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</si>
  <si>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</si>
  <si>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</si>
  <si>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</si>
  <si>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</si>
  <si>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</si>
  <si>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</si>
  <si>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</si>
  <si>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</si>
  <si>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</si>
  <si>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</si>
  <si>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</si>
  <si>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</si>
  <si>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</si>
  <si>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</si>
  <si>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</si>
  <si>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</si>
  <si>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</si>
  <si>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</si>
  <si>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</si>
  <si>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</si>
  <si>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</si>
  <si>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</si>
  <si>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</si>
  <si>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</si>
  <si>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</si>
  <si>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</si>
  <si>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</si>
  <si>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</si>
  <si>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</si>
  <si>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</si>
  <si>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</si>
  <si>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</si>
  <si>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</si>
  <si>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</si>
  <si>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</si>
  <si>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</si>
  <si>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</si>
  <si>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</si>
  <si>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</si>
  <si>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</si>
  <si>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</si>
  <si>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</si>
  <si>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</si>
  <si>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</si>
  <si>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</si>
  <si>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</si>
  <si>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</si>
  <si>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</si>
  <si>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</si>
  <si>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</si>
  <si>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</si>
  <si>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</si>
  <si>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</si>
  <si>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</si>
  <si>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</si>
  <si>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</si>
  <si>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</si>
  <si>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</si>
  <si>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</si>
  <si>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</si>
  <si>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</si>
  <si>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</si>
  <si>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</si>
  <si>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</si>
  <si>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</si>
  <si>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</si>
  <si>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</si>
  <si>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</si>
  <si>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</si>
  <si>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</si>
  <si>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</si>
  <si>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</si>
  <si>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</si>
  <si>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</si>
  <si>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</si>
  <si>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</si>
  <si>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</si>
  <si>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</si>
  <si>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</si>
  <si>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</si>
  <si>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</si>
  <si>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</si>
  <si>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</si>
  <si>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</si>
  <si>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</si>
  <si>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</si>
  <si>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</si>
  <si>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</si>
  <si>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</si>
  <si>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</si>
  <si>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</si>
  <si>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</si>
  <si>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</si>
  <si>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</si>
  <si>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</si>
  <si>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</si>
  <si>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</si>
  <si>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</si>
  <si>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</si>
  <si>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</si>
  <si>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</si>
  <si>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</si>
  <si>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</si>
  <si>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</si>
  <si>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</si>
  <si>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</si>
  <si>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</si>
  <si>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</si>
  <si>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</si>
  <si>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</si>
  <si>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</si>
  <si>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</si>
  <si>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</si>
  <si>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</si>
  <si>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</si>
  <si>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</si>
  <si>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</si>
  <si>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</si>
  <si>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</si>
  <si>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</si>
  <si>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</si>
  <si>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</si>
  <si>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</si>
  <si>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</si>
  <si>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</si>
  <si>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</si>
  <si>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</si>
  <si>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</si>
  <si>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</si>
  <si>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</si>
  <si>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</si>
  <si>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</si>
  <si>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</si>
  <si>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</si>
  <si>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</si>
  <si>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</si>
  <si>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</si>
  <si>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</si>
  <si>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</si>
  <si>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</si>
  <si>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</si>
  <si>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</si>
  <si>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</si>
  <si>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</si>
  <si>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</si>
  <si>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</si>
  <si>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</si>
  <si>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</si>
  <si>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</si>
  <si>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</si>
  <si>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</si>
  <si>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</si>
  <si>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</si>
  <si>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</si>
  <si>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</si>
  <si>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</si>
  <si>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</si>
  <si>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</si>
  <si>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</si>
  <si>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</si>
  <si>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</si>
  <si>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</si>
  <si>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</si>
  <si>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</si>
  <si>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</si>
  <si>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</si>
  <si>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</si>
  <si>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</si>
  <si>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</si>
  <si>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</si>
  <si>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</si>
  <si>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</si>
  <si>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</si>
  <si>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</si>
  <si>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</si>
  <si>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</si>
  <si>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</si>
  <si>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</si>
  <si>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</si>
  <si>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</si>
  <si>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</si>
  <si>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</si>
  <si>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</si>
  <si>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</si>
  <si>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</si>
  <si>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</si>
  <si>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</si>
  <si>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</si>
  <si>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</si>
  <si>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</si>
  <si>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</si>
  <si>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</si>
  <si>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</si>
  <si>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</si>
  <si>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</si>
  <si>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</si>
  <si>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</si>
  <si>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</si>
  <si>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</si>
  <si>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</si>
  <si>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</si>
  <si>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</si>
  <si>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</si>
  <si>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</si>
  <si>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</si>
  <si>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</si>
  <si>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</si>
  <si>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</si>
  <si>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</si>
  <si>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</si>
  <si>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</si>
  <si>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</si>
  <si>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</si>
  <si>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</si>
  <si>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</si>
  <si>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</si>
  <si>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</si>
  <si>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</si>
  <si>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</si>
  <si>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</si>
  <si>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</si>
  <si>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</si>
  <si>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20/10/2021</t>
  </si>
  <si>
    <t>Cut-off Date: 30/09/2021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</si>
</sst>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1976</v>
      </c>
      <c r="F6" s="367"/>
      <c r="G6" s="367"/>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1480</v>
      </c>
      <c r="E38" s="369"/>
      <c r="F38" s="369"/>
      <c r="G38" s="369"/>
      <c r="H38" s="369"/>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10">
        <v>44469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19398.61609537</v>
      </c>
      <c r="F38" s="83"/>
      <c r="H38" s="64"/>
      <c r="L38" s="64"/>
      <c r="M38" s="64"/>
    </row>
    <row r="39">
      <c r="A39" s="66" t="s">
        <v>66</v>
      </c>
      <c r="B39" s="83" t="s">
        <v>67</v>
      </c>
      <c r="C39" s="313">
        <v>14634.55786936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0.325534824388811</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19386.81641337</v>
      </c>
      <c r="E53" s="91"/>
      <c r="F53" s="206">
        <f>IF($C$58=0,"",IF(C53="[for completion]","",C53/$C$58))</f>
        <v>0.99939172557763967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11.799682</v>
      </c>
      <c r="E56" s="91"/>
      <c r="F56" s="214">
        <f>IF($C$58=0,"",IF(C56="[for completion]","",C56/$C$58))</f>
        <v>0.00060827442236027914</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19398.616095370002</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13.88726114</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19.340237</v>
      </c>
      <c r="D70" s="192" t="s">
        <v>1187</v>
      </c>
      <c r="E70" s="62"/>
      <c r="F70" s="206">
        <f>IF($C$77=0,"",IF(C70="[for completion]","",C70/$C$77))</f>
        <v>0.00099759736673547014</v>
      </c>
      <c r="G70" s="206" t="str">
        <f>IF($D$66="ND2","ND2",IF(OR(D70="ND2",D70=""),"",D70/$D$77))</f>
        <v>ND2</v>
      </c>
      <c r="H70" s="64"/>
      <c r="L70" s="64"/>
      <c r="M70" s="64"/>
      <c r="N70" s="96"/>
    </row>
    <row r="71">
      <c r="A71" s="66" t="s">
        <v>114</v>
      </c>
      <c r="B71" s="182" t="s">
        <v>1502</v>
      </c>
      <c r="C71" s="192">
        <v>51.349734</v>
      </c>
      <c r="D71" s="192" t="s">
        <v>1187</v>
      </c>
      <c r="E71" s="62"/>
      <c r="F71" s="206">
        <f>IF($C$77=0,"",IF(C71="[for completion]","",C71/$C$77))</f>
        <v>0.0026486934684909415</v>
      </c>
      <c r="G71" s="206" t="str">
        <f>IF($D$66="ND2","ND2",IF(OR(D71="ND2",D71=""),"",D71/$D$77))</f>
        <v>ND2</v>
      </c>
      <c r="H71" s="64"/>
      <c r="L71" s="64"/>
      <c r="M71" s="64"/>
      <c r="N71" s="96"/>
    </row>
    <row r="72">
      <c r="A72" s="66" t="s">
        <v>115</v>
      </c>
      <c r="B72" s="181" t="s">
        <v>1503</v>
      </c>
      <c r="C72" s="192">
        <v>88.170827</v>
      </c>
      <c r="D72" s="192" t="s">
        <v>1187</v>
      </c>
      <c r="E72" s="62"/>
      <c r="F72" s="206">
        <f>IF($C$77=0,"",IF(C72="[for completion]","",C72/$C$77))</f>
        <v>0.0045479786435961818</v>
      </c>
      <c r="G72" s="206" t="str">
        <f>IF($D$66="ND2","ND2",IF(OR(D72="ND2",D72=""),"",D72/$D$77))</f>
        <v>ND2</v>
      </c>
      <c r="H72" s="64"/>
      <c r="L72" s="64"/>
      <c r="M72" s="64"/>
      <c r="N72" s="96"/>
    </row>
    <row r="73">
      <c r="A73" s="66" t="s">
        <v>116</v>
      </c>
      <c r="B73" s="181" t="s">
        <v>1504</v>
      </c>
      <c r="C73" s="192">
        <v>97.99385</v>
      </c>
      <c r="D73" s="192" t="s">
        <v>1187</v>
      </c>
      <c r="E73" s="62"/>
      <c r="F73" s="206">
        <f>IF($C$77=0,"",IF(C73="[for completion]","",C73/$C$77))</f>
        <v>0.0050546643619863935</v>
      </c>
      <c r="G73" s="206" t="str">
        <f>IF($D$66="ND2","ND2",IF(OR(D73="ND2",D73=""),"",D73/$D$77))</f>
        <v>ND2</v>
      </c>
      <c r="H73" s="64"/>
      <c r="L73" s="64"/>
      <c r="M73" s="64"/>
      <c r="N73" s="96"/>
    </row>
    <row r="74">
      <c r="A74" s="66" t="s">
        <v>117</v>
      </c>
      <c r="B74" s="181" t="s">
        <v>1505</v>
      </c>
      <c r="C74" s="192">
        <v>160.673264</v>
      </c>
      <c r="D74" s="192" t="s">
        <v>1187</v>
      </c>
      <c r="E74" s="62"/>
      <c r="F74" s="206">
        <f>IF($C$77=0,"",IF(C74="[for completion]","",C74/$C$77))</f>
        <v>0.0082877590937067112</v>
      </c>
      <c r="G74" s="206" t="str">
        <f>IF($D$66="ND2","ND2",IF(OR(D74="ND2",D74=""),"",D74/$D$77))</f>
        <v>ND2</v>
      </c>
      <c r="H74" s="64"/>
      <c r="L74" s="64"/>
      <c r="M74" s="64"/>
      <c r="N74" s="96"/>
    </row>
    <row r="75">
      <c r="A75" s="66" t="s">
        <v>118</v>
      </c>
      <c r="B75" s="181" t="s">
        <v>1506</v>
      </c>
      <c r="C75" s="192">
        <v>2374.406127</v>
      </c>
      <c r="D75" s="192" t="s">
        <v>1187</v>
      </c>
      <c r="E75" s="62"/>
      <c r="F75" s="206">
        <f>IF($C$77=0,"",IF(C75="[for completion]","",C75/$C$77))</f>
        <v>0.12247529851137638</v>
      </c>
      <c r="G75" s="206" t="str">
        <f>IF($D$66="ND2","ND2",IF(OR(D75="ND2",D75=""),"",D75/$D$77))</f>
        <v>ND2</v>
      </c>
      <c r="H75" s="64"/>
      <c r="L75" s="64"/>
      <c r="M75" s="64"/>
      <c r="N75" s="96"/>
    </row>
    <row r="76">
      <c r="A76" s="66" t="s">
        <v>119</v>
      </c>
      <c r="B76" s="181" t="s">
        <v>1507</v>
      </c>
      <c r="C76" s="192">
        <v>16594.882371</v>
      </c>
      <c r="D76" s="192" t="s">
        <v>1187</v>
      </c>
      <c r="E76" s="62"/>
      <c r="F76" s="206">
        <f>IF($C$77=0,"",IF(C76="[for completion]","",C76/$C$77))</f>
        <v>0.855988008554108</v>
      </c>
      <c r="G76" s="206" t="str">
        <f>IF($D$66="ND2","ND2",IF(OR(D76="ND2",D76=""),"",D76/$D$77))</f>
        <v>ND2</v>
      </c>
      <c r="H76" s="64"/>
      <c r="L76" s="64"/>
      <c r="M76" s="64"/>
      <c r="N76" s="96"/>
    </row>
    <row r="77">
      <c r="A77" s="66" t="s">
        <v>120</v>
      </c>
      <c r="B77" s="100" t="s">
        <v>99</v>
      </c>
      <c r="C77" s="194">
        <f>SUM(C70:C76)</f>
        <v>19386.81641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5.472438</v>
      </c>
      <c r="D79" s="194" t="s">
        <v>1187</v>
      </c>
      <c r="E79" s="83"/>
      <c r="F79" s="206">
        <f>IF($C$77=0,"",IF(C79="","",C79/$C$77))</f>
        <v>0.00028227625847724219</v>
      </c>
      <c r="G79" s="206" t="str">
        <f>IF($D$66="ND2","ND2",IF(OR(D79="ND2",D79=""),"",D79/$D$77))</f>
        <v>ND2</v>
      </c>
      <c r="H79" s="64"/>
      <c r="L79" s="64"/>
      <c r="M79" s="64"/>
      <c r="N79" s="96"/>
    </row>
    <row r="80" outlineLevel="1">
      <c r="A80" s="66" t="s">
        <v>125</v>
      </c>
      <c r="B80" s="101" t="s">
        <v>126</v>
      </c>
      <c r="C80" s="194">
        <v>13.867798</v>
      </c>
      <c r="D80" s="194" t="s">
        <v>1187</v>
      </c>
      <c r="E80" s="83"/>
      <c r="F80" s="206">
        <f>IF($C$77=0,"",IF(C80="","",C80/$C$77))</f>
        <v>0.00071532105667678327</v>
      </c>
      <c r="G80" s="206" t="str">
        <f>IF($D$66="ND2","ND2",IF(OR(D80="ND2",D80=""),"",D80/$D$77))</f>
        <v>ND2</v>
      </c>
      <c r="H80" s="64"/>
      <c r="L80" s="64"/>
      <c r="M80" s="64"/>
      <c r="N80" s="96"/>
    </row>
    <row r="81" outlineLevel="1">
      <c r="A81" s="66" t="s">
        <v>127</v>
      </c>
      <c r="B81" s="101" t="s">
        <v>128</v>
      </c>
      <c r="C81" s="194">
        <v>20.807318</v>
      </c>
      <c r="D81" s="194" t="s">
        <v>1187</v>
      </c>
      <c r="E81" s="83"/>
      <c r="F81" s="206">
        <f>IF($C$77=0,"",IF(C81="","",C81/$C$77))</f>
        <v>0.0010732715243162506</v>
      </c>
      <c r="G81" s="206" t="str">
        <f>IF($D$66="ND2","ND2",IF(OR(D81="ND2",D81=""),"",D81/$D$77))</f>
        <v>ND2</v>
      </c>
      <c r="H81" s="64"/>
      <c r="L81" s="64"/>
      <c r="M81" s="64"/>
      <c r="N81" s="96"/>
    </row>
    <row r="82" outlineLevel="1">
      <c r="A82" s="66" t="s">
        <v>129</v>
      </c>
      <c r="B82" s="101" t="s">
        <v>130</v>
      </c>
      <c r="C82" s="194">
        <v>30.542415</v>
      </c>
      <c r="D82" s="194" t="s">
        <v>1187</v>
      </c>
      <c r="E82" s="83"/>
      <c r="F82" s="206">
        <f>IF($C$77=0,"",IF(C82="","",C82/$C$77))</f>
        <v>0.0015754218925932461</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4.8151</v>
      </c>
      <c r="D89" s="196">
        <v>5.413</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1811</v>
      </c>
      <c r="D93" s="192" t="s">
        <v>1187</v>
      </c>
      <c r="E93" s="62"/>
      <c r="F93" s="206">
        <f>IF($C$100=0,"",IF(C93="[for completion]","",IF(C93="","",C93/$C$100)))</f>
        <v>0.12374818901256025</v>
      </c>
      <c r="G93" s="206" t="str">
        <f>IF($D$100=0,"",IF(D93="[Mark as ND1 if not relevant]","",IF(D93="","",D93/$D$100)))</f>
        <v/>
      </c>
      <c r="H93" s="64"/>
      <c r="L93" s="64"/>
      <c r="M93" s="64"/>
      <c r="N93" s="96"/>
    </row>
    <row r="94">
      <c r="A94" s="66" t="s">
        <v>142</v>
      </c>
      <c r="B94" s="182" t="s">
        <v>1502</v>
      </c>
      <c r="C94" s="192">
        <v>2917.2858</v>
      </c>
      <c r="D94" s="192" t="s">
        <v>1187</v>
      </c>
      <c r="E94" s="62"/>
      <c r="F94" s="206">
        <f>IF($C$100=0,"",IF(C94="[for completion]","",IF(C94="","",C94/$C$100)))</f>
        <v>0.19934226095088795</v>
      </c>
      <c r="G94" s="206" t="str">
        <f>IF($D$100=0,"",IF(D94="[Mark as ND1 if not relevant]","",IF(D94="","",D94/$D$100)))</f>
        <v/>
      </c>
      <c r="H94" s="64"/>
      <c r="L94" s="64"/>
      <c r="M94" s="64"/>
      <c r="N94" s="96"/>
    </row>
    <row r="95">
      <c r="A95" s="66" t="s">
        <v>143</v>
      </c>
      <c r="B95" s="182" t="s">
        <v>1503</v>
      </c>
      <c r="C95" s="192">
        <v>2103.5</v>
      </c>
      <c r="D95" s="192" t="s">
        <v>1187</v>
      </c>
      <c r="E95" s="62"/>
      <c r="F95" s="206">
        <f>IF($C$100=0,"",IF(C95="[for completion]","",IF(C95="","",C95/$C$100)))</f>
        <v>0.14373512732629515</v>
      </c>
      <c r="G95" s="206" t="str">
        <f>IF($D$100=0,"",IF(D95="[Mark as ND1 if not relevant]","",IF(D95="","",D95/$D$100)))</f>
        <v/>
      </c>
      <c r="H95" s="64"/>
      <c r="L95" s="64"/>
      <c r="M95" s="64"/>
      <c r="N95" s="96"/>
    </row>
    <row r="96">
      <c r="A96" s="66" t="s">
        <v>144</v>
      </c>
      <c r="B96" s="182" t="s">
        <v>1504</v>
      </c>
      <c r="C96" s="192">
        <v>441.5</v>
      </c>
      <c r="D96" s="192" t="s">
        <v>1187</v>
      </c>
      <c r="E96" s="62"/>
      <c r="F96" s="206">
        <f>IF($C$100=0,"",IF(C96="[for completion]","",IF(C96="","",C96/$C$100)))</f>
        <v>0.030168318856457953</v>
      </c>
      <c r="G96" s="206" t="str">
        <f>IF($D$100=0,"",IF(D96="[Mark as ND1 if not relevant]","",IF(D96="","",D96/$D$100)))</f>
        <v/>
      </c>
      <c r="H96" s="64"/>
      <c r="L96" s="64"/>
      <c r="M96" s="64"/>
      <c r="N96" s="96"/>
    </row>
    <row r="97">
      <c r="A97" s="66" t="s">
        <v>145</v>
      </c>
      <c r="B97" s="182" t="s">
        <v>1505</v>
      </c>
      <c r="C97" s="192">
        <v>510</v>
      </c>
      <c r="D97" s="192" t="s">
        <v>1187</v>
      </c>
      <c r="E97" s="62"/>
      <c r="F97" s="206">
        <f>IF($C$100=0,"",IF(C97="[for completion]","",IF(C97="","",C97/$C$100)))</f>
        <v>0.03484902064958903</v>
      </c>
      <c r="G97" s="206" t="str">
        <f>IF($D$100=0,"",IF(D97="[Mark as ND1 if not relevant]","",IF(D97="","",D97/$D$100)))</f>
        <v/>
      </c>
      <c r="H97" s="64"/>
      <c r="L97" s="64"/>
      <c r="M97" s="64"/>
    </row>
    <row r="98">
      <c r="A98" s="66" t="s">
        <v>146</v>
      </c>
      <c r="B98" s="182" t="s">
        <v>1506</v>
      </c>
      <c r="C98" s="192">
        <v>5931.5158</v>
      </c>
      <c r="D98" s="192" t="s">
        <v>1187</v>
      </c>
      <c r="E98" s="62"/>
      <c r="F98" s="206">
        <f>IF($C$100=0,"",IF(C98="[for completion]","",IF(C98="","",C98/$C$100)))</f>
        <v>0.40530885607365408</v>
      </c>
      <c r="G98" s="206" t="str">
        <f>IF($D$100=0,"",IF(D98="[Mark as ND1 if not relevant]","",IF(D98="","",D98/$D$100)))</f>
        <v/>
      </c>
      <c r="H98" s="64"/>
      <c r="L98" s="64"/>
      <c r="M98" s="64"/>
    </row>
    <row r="99">
      <c r="A99" s="66" t="s">
        <v>147</v>
      </c>
      <c r="B99" s="182" t="s">
        <v>1507</v>
      </c>
      <c r="C99" s="192">
        <v>919.756</v>
      </c>
      <c r="D99" s="192" t="s">
        <v>1187</v>
      </c>
      <c r="E99" s="62"/>
      <c r="F99" s="206">
        <f>IF($C$100=0,"",IF(C99="[for completion]","",IF(C99="","",C99/$C$100)))</f>
        <v>0.0628482271305557</v>
      </c>
      <c r="G99" s="206" t="str">
        <f>IF($D$100=0,"",IF(D99="[Mark as ND1 if not relevant]","",IF(D99="","",D99/$D$100)))</f>
        <v/>
      </c>
      <c r="H99" s="64"/>
      <c r="L99" s="64"/>
      <c r="M99" s="64"/>
    </row>
    <row r="100">
      <c r="A100" s="66" t="s">
        <v>148</v>
      </c>
      <c r="B100" s="100" t="s">
        <v>99</v>
      </c>
      <c r="C100" s="194">
        <f>SUM(C93:C99)</f>
        <v>14634.557599999998</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1771</v>
      </c>
      <c r="D102" s="194" t="s">
        <v>1187</v>
      </c>
      <c r="E102" s="83"/>
      <c r="F102" s="206">
        <f>IF($C$100=0,"",IF(C102="","",IF(C102="","",C102/$C$100)))</f>
        <v>0.12101493249102387</v>
      </c>
      <c r="G102" s="206" t="str">
        <f>IF($D$100=0,"",IF(D102="","",IF(D102="","",D102/$D$100)))</f>
        <v/>
      </c>
      <c r="H102" s="64"/>
      <c r="L102" s="64"/>
      <c r="M102" s="64"/>
    </row>
    <row r="103" outlineLevel="1">
      <c r="A103" s="66" t="s">
        <v>151</v>
      </c>
      <c r="B103" s="101" t="s">
        <v>126</v>
      </c>
      <c r="C103" s="194">
        <v>40</v>
      </c>
      <c r="D103" s="194" t="s">
        <v>1187</v>
      </c>
      <c r="E103" s="83"/>
      <c r="F103" s="206">
        <f>IF($C$100=0,"",IF(C103="","",IF(C103="","",C103/$C$100)))</f>
        <v>0.0027332565215363942</v>
      </c>
      <c r="G103" s="206" t="str">
        <f>IF($D$100=0,"",IF(D103="","",IF(D103="","",D103/$D$100)))</f>
        <v/>
      </c>
      <c r="H103" s="64"/>
      <c r="L103" s="64"/>
      <c r="M103" s="64"/>
    </row>
    <row r="104" outlineLevel="1">
      <c r="A104" s="66" t="s">
        <v>152</v>
      </c>
      <c r="B104" s="101" t="s">
        <v>128</v>
      </c>
      <c r="C104" s="194">
        <v>1491.2858</v>
      </c>
      <c r="D104" s="194" t="s">
        <v>1187</v>
      </c>
      <c r="E104" s="83"/>
      <c r="F104" s="206">
        <f>IF($C$100=0,"",IF(C104="","",IF(C104="","",C104/$C$100)))</f>
        <v>0.10190166595811549</v>
      </c>
      <c r="G104" s="206" t="str">
        <f>IF($D$100=0,"",IF(D104="","",IF(D104="","",D104/$D$100)))</f>
        <v/>
      </c>
      <c r="H104" s="64"/>
      <c r="L104" s="64"/>
      <c r="M104" s="64"/>
    </row>
    <row r="105" outlineLevel="1">
      <c r="A105" s="66" t="s">
        <v>153</v>
      </c>
      <c r="B105" s="101" t="s">
        <v>130</v>
      </c>
      <c r="C105" s="194">
        <v>1426</v>
      </c>
      <c r="D105" s="194" t="s">
        <v>1187</v>
      </c>
      <c r="E105" s="83"/>
      <c r="F105" s="206">
        <f>IF($C$100=0,"",IF(C105="","",IF(C105="","",C105/$C$100)))</f>
        <v>0.097440594992772467</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19398.6161</v>
      </c>
      <c r="D112" s="192">
        <v>19398.6161</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19398.6161</v>
      </c>
      <c r="D129" s="192">
        <f>SUM(D112:D128)</f>
        <v>19398.6161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13132.2</v>
      </c>
      <c r="D138" s="192">
        <v>14634.557869360002</v>
      </c>
      <c r="E138" s="92"/>
      <c r="F138" s="206">
        <f>IF($C$155=0,"",IF(C138="[for completion]","",IF(C138="","",C138/$C$155)))</f>
        <v>0.89734176578675828</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0.022775945462476525</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0.079882288750765293</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14634.55786936</v>
      </c>
      <c r="D155" s="192">
        <f>SUM(D138:D154)</f>
        <v>14634.557869360002</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13134.557869360002</v>
      </c>
      <c r="D164" s="192">
        <v>13134.557869360002</v>
      </c>
      <c r="E164" s="104"/>
      <c r="F164" s="206">
        <f>IF($C$167=0,"",IF(C164="[for completion]","",IF(C164="","",C164/$C$167)))</f>
        <v>0.8975028823289215</v>
      </c>
      <c r="G164" s="206">
        <f>IF($D$167=0,"",IF(D164="[for completion]","",IF(D164="","",D164/$D$167)))</f>
        <v>0.8975028823289215</v>
      </c>
      <c r="H164" s="64"/>
      <c r="L164" s="64"/>
      <c r="M164" s="64"/>
      <c r="N164" s="96"/>
    </row>
    <row r="165">
      <c r="A165" s="66" t="s">
        <v>223</v>
      </c>
      <c r="B165" s="64" t="s">
        <v>224</v>
      </c>
      <c r="C165" s="192">
        <v>1500</v>
      </c>
      <c r="D165" s="192">
        <v>1500</v>
      </c>
      <c r="E165" s="104"/>
      <c r="F165" s="206">
        <f>IF($C$167=0,"",IF(C165="[for completion]","",IF(C165="","",C165/$C$167)))</f>
        <v>0.1024971176710785</v>
      </c>
      <c r="G165" s="206">
        <f>IF($D$167=0,"",IF(D165="[for completion]","",IF(D165="","",D165/$D$167)))</f>
        <v>0.1024971176710785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14634.557869360002</v>
      </c>
      <c r="D167" s="209">
        <f>SUM(D164:D166)</f>
        <v>14634.557869360002</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11.799682</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11.799682</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11.799682</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11.799682</v>
      </c>
      <c r="E207" s="94"/>
      <c r="F207" s="206">
        <f>SUM(F193:F196)</f>
        <v>1</v>
      </c>
      <c r="G207" s="94"/>
      <c r="H207" s="64"/>
      <c r="L207" s="64"/>
      <c r="M207" s="64"/>
      <c r="N207" s="96"/>
    </row>
    <row r="208">
      <c r="A208" s="66" t="s">
        <v>290</v>
      </c>
      <c r="B208" s="100" t="s">
        <v>99</v>
      </c>
      <c r="C208" s="194">
        <f>SUM(C193:C206)</f>
        <v>11.799682</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19386.81641337</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19386.81641337</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118545</v>
      </c>
      <c r="D28" s="323" t="str">
        <f>IF(C28="","","ND2")</f>
        <v>ND2</v>
      </c>
      <c r="F28" s="323">
        <f>IF(C28=0,"",IF(C28="","",C28))</f>
        <v>118545</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0.000515</v>
      </c>
      <c r="D36" s="184" t="str">
        <f>IF(C36="","","ND2")</f>
        <v>ND2</v>
      </c>
      <c r="E36" s="217"/>
      <c r="F36" s="184">
        <f>IF(C36=0,"",C36)</f>
        <v>0.000515</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0.02534246</v>
      </c>
      <c r="D99" s="184" t="str">
        <f>IF(C99="","","ND2")</f>
        <v>ND2</v>
      </c>
      <c r="E99" s="184"/>
      <c r="F99" s="184">
        <f>IF(C99="","",C99)</f>
        <v>0.02534246</v>
      </c>
      <c r="G99" s="150"/>
    </row>
    <row r="100">
      <c r="A100" s="150" t="s">
        <v>552</v>
      </c>
      <c r="B100" s="171" t="s">
        <v>2592</v>
      </c>
      <c r="C100" s="184">
        <v>0.02730757</v>
      </c>
      <c r="D100" s="184" t="str">
        <f>IF(C100="","","ND2")</f>
        <v>ND2</v>
      </c>
      <c r="E100" s="184"/>
      <c r="F100" s="184">
        <f>IF(C100="","",C100)</f>
        <v>0.02730757</v>
      </c>
      <c r="G100" s="150"/>
    </row>
    <row r="101">
      <c r="A101" s="150" t="s">
        <v>553</v>
      </c>
      <c r="B101" s="171" t="s">
        <v>2593</v>
      </c>
      <c r="C101" s="184">
        <v>0.02703811</v>
      </c>
      <c r="D101" s="184" t="str">
        <f>IF(C101="","","ND2")</f>
        <v>ND2</v>
      </c>
      <c r="E101" s="184"/>
      <c r="F101" s="184">
        <f>IF(C101="","",C101)</f>
        <v>0.02703811</v>
      </c>
      <c r="G101" s="150"/>
    </row>
    <row r="102">
      <c r="A102" s="150" t="s">
        <v>554</v>
      </c>
      <c r="B102" s="171" t="s">
        <v>2594</v>
      </c>
      <c r="C102" s="184">
        <v>0.06088218</v>
      </c>
      <c r="D102" s="184" t="str">
        <f>IF(C102="","","ND2")</f>
        <v>ND2</v>
      </c>
      <c r="E102" s="184"/>
      <c r="F102" s="184">
        <f>IF(C102="","",C102)</f>
        <v>0.06088218</v>
      </c>
      <c r="G102" s="150"/>
    </row>
    <row r="103">
      <c r="A103" s="150" t="s">
        <v>555</v>
      </c>
      <c r="B103" s="171" t="s">
        <v>2595</v>
      </c>
      <c r="C103" s="184">
        <v>0.12365996</v>
      </c>
      <c r="D103" s="184" t="str">
        <f>IF(C103="","","ND2")</f>
        <v>ND2</v>
      </c>
      <c r="E103" s="184"/>
      <c r="F103" s="184">
        <f>IF(C103="","",C103)</f>
        <v>0.12365996</v>
      </c>
      <c r="G103" s="150"/>
    </row>
    <row r="104">
      <c r="A104" s="150" t="s">
        <v>556</v>
      </c>
      <c r="B104" s="171" t="s">
        <v>2596</v>
      </c>
      <c r="C104" s="184">
        <v>0.20408897</v>
      </c>
      <c r="D104" s="184" t="str">
        <f>IF(C104="","","ND2")</f>
        <v>ND2</v>
      </c>
      <c r="E104" s="184"/>
      <c r="F104" s="184">
        <f>IF(C104="","",C104)</f>
        <v>0.20408897</v>
      </c>
      <c r="G104" s="150"/>
    </row>
    <row r="105">
      <c r="A105" s="150" t="s">
        <v>557</v>
      </c>
      <c r="B105" s="171" t="s">
        <v>2597</v>
      </c>
      <c r="C105" s="184">
        <v>0.2260928</v>
      </c>
      <c r="D105" s="184" t="str">
        <f>IF(C105="","","ND2")</f>
        <v>ND2</v>
      </c>
      <c r="E105" s="184"/>
      <c r="F105" s="184">
        <f>IF(C105="","",C105)</f>
        <v>0.2260928</v>
      </c>
      <c r="G105" s="150"/>
    </row>
    <row r="106">
      <c r="A106" s="150" t="s">
        <v>558</v>
      </c>
      <c r="B106" s="171" t="s">
        <v>2598</v>
      </c>
      <c r="C106" s="184">
        <v>0.01448459</v>
      </c>
      <c r="D106" s="184" t="str">
        <f>IF(C106="","","ND2")</f>
        <v>ND2</v>
      </c>
      <c r="E106" s="184"/>
      <c r="F106" s="184">
        <f>IF(C106="","",C106)</f>
        <v>0.01448459</v>
      </c>
      <c r="G106" s="150"/>
    </row>
    <row r="107">
      <c r="A107" s="150" t="s">
        <v>559</v>
      </c>
      <c r="B107" s="171" t="s">
        <v>2599</v>
      </c>
      <c r="C107" s="184">
        <v>0.12625205</v>
      </c>
      <c r="D107" s="184" t="str">
        <f>IF(C107="","","ND2")</f>
        <v>ND2</v>
      </c>
      <c r="E107" s="184"/>
      <c r="F107" s="184">
        <f>IF(C107="","",C107)</f>
        <v>0.12625205</v>
      </c>
      <c r="G107" s="150"/>
    </row>
    <row r="108">
      <c r="A108" s="150" t="s">
        <v>560</v>
      </c>
      <c r="B108" s="171" t="s">
        <v>2600</v>
      </c>
      <c r="C108" s="184">
        <v>0.09499519</v>
      </c>
      <c r="D108" s="184" t="str">
        <f>IF(C108="","","ND2")</f>
        <v>ND2</v>
      </c>
      <c r="E108" s="184"/>
      <c r="F108" s="184">
        <f>IF(C108="","",C108)</f>
        <v>0.09499519</v>
      </c>
      <c r="G108" s="150"/>
    </row>
    <row r="109">
      <c r="A109" s="150" t="s">
        <v>561</v>
      </c>
      <c r="B109" s="171" t="s">
        <v>2601</v>
      </c>
      <c r="C109" s="184">
        <v>0.03438509</v>
      </c>
      <c r="D109" s="184" t="str">
        <f>IF(C109="","","ND2")</f>
        <v>ND2</v>
      </c>
      <c r="E109" s="184"/>
      <c r="F109" s="184">
        <f>IF(C109="","",C109)</f>
        <v>0.03438509</v>
      </c>
      <c r="G109" s="150"/>
    </row>
    <row r="110">
      <c r="A110" s="150" t="s">
        <v>562</v>
      </c>
      <c r="B110" s="171" t="s">
        <v>2602</v>
      </c>
      <c r="C110" s="184">
        <v>0.03547104</v>
      </c>
      <c r="D110" s="184" t="str">
        <f>IF(C110="","","ND2")</f>
        <v>ND2</v>
      </c>
      <c r="E110" s="184"/>
      <c r="F110" s="184">
        <f>IF(C110="","",C110)</f>
        <v>0.03547104</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0.87746775</v>
      </c>
      <c r="D150" s="184" t="str">
        <f>IF(C150="","","ND2")</f>
        <v>ND2</v>
      </c>
      <c r="E150" s="185"/>
      <c r="F150" s="184">
        <f>IF(C150="","",C150)</f>
        <v>0.87746775</v>
      </c>
    </row>
    <row r="151">
      <c r="A151" s="150" t="s">
        <v>585</v>
      </c>
      <c r="B151" s="150" t="s">
        <v>2605</v>
      </c>
      <c r="C151" s="184">
        <v>0.12253225</v>
      </c>
      <c r="D151" s="184" t="str">
        <f>IF(C151="","","ND2")</f>
        <v>ND2</v>
      </c>
      <c r="E151" s="185"/>
      <c r="F151" s="184">
        <f>IF(C151="","",C151)</f>
        <v>0.12253225</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0.71564948</v>
      </c>
      <c r="D160" s="184" t="str">
        <f>IF(C160="","","ND2")</f>
        <v>ND2</v>
      </c>
      <c r="E160" s="185"/>
      <c r="F160" s="184">
        <f>IF(C160="","",C160)</f>
        <v>0.71564948</v>
      </c>
    </row>
    <row r="161">
      <c r="A161" s="150" t="s">
        <v>597</v>
      </c>
      <c r="B161" s="150" t="s">
        <v>598</v>
      </c>
      <c r="C161" s="184">
        <v>0.07380436</v>
      </c>
      <c r="D161" s="184" t="str">
        <f>IF(C161="","","ND2")</f>
        <v>ND2</v>
      </c>
      <c r="E161" s="185"/>
      <c r="F161" s="184">
        <f>IF(C161="","",C161)</f>
        <v>0.07380436</v>
      </c>
    </row>
    <row r="162">
      <c r="A162" s="150" t="s">
        <v>599</v>
      </c>
      <c r="B162" s="150" t="s">
        <v>97</v>
      </c>
      <c r="C162" s="184">
        <v>0.21054617</v>
      </c>
      <c r="D162" s="184" t="str">
        <f>IF(C162="","","ND2")</f>
        <v>ND2</v>
      </c>
      <c r="E162" s="185"/>
      <c r="F162" s="184">
        <f>IF(C162="","",C162)</f>
        <v>0.21054617</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0.01008141</v>
      </c>
      <c r="D170" s="184" t="str">
        <f>IF(C170="","","ND2")</f>
        <v>ND2</v>
      </c>
      <c r="E170" s="185"/>
      <c r="F170" s="184">
        <f>IF(C170="","",C170)</f>
        <v>0.01008141</v>
      </c>
    </row>
    <row r="171">
      <c r="A171" s="150" t="s">
        <v>609</v>
      </c>
      <c r="B171" s="172" t="s">
        <v>2608</v>
      </c>
      <c r="C171" s="184">
        <v>0.00665937</v>
      </c>
      <c r="D171" s="184" t="str">
        <f>IF(C171="","","ND2")</f>
        <v>ND2</v>
      </c>
      <c r="E171" s="185"/>
      <c r="F171" s="184">
        <f>IF(C171="","",C171)</f>
        <v>0.00665937</v>
      </c>
    </row>
    <row r="172">
      <c r="A172" s="150" t="s">
        <v>611</v>
      </c>
      <c r="B172" s="172" t="s">
        <v>2609</v>
      </c>
      <c r="C172" s="184">
        <v>0.00587685</v>
      </c>
      <c r="D172" s="184" t="str">
        <f>IF(C172="","","ND2")</f>
        <v>ND2</v>
      </c>
      <c r="E172" s="184"/>
      <c r="F172" s="184">
        <f>IF(C172="","",C172)</f>
        <v>0.00587685</v>
      </c>
    </row>
    <row r="173">
      <c r="A173" s="150" t="s">
        <v>613</v>
      </c>
      <c r="B173" s="172" t="s">
        <v>2610</v>
      </c>
      <c r="C173" s="184">
        <v>0.02486963</v>
      </c>
      <c r="D173" s="184" t="str">
        <f>IF(C173="","","ND2")</f>
        <v>ND2</v>
      </c>
      <c r="E173" s="184"/>
      <c r="F173" s="184">
        <f>IF(C173="","",C173)</f>
        <v>0.02486963</v>
      </c>
    </row>
    <row r="174">
      <c r="A174" s="150" t="s">
        <v>615</v>
      </c>
      <c r="B174" s="172" t="s">
        <v>2611</v>
      </c>
      <c r="C174" s="184">
        <v>0.95251274</v>
      </c>
      <c r="D174" s="184" t="str">
        <f>IF(C174="","","ND2")</f>
        <v>ND2</v>
      </c>
      <c r="E174" s="184"/>
      <c r="F174" s="184">
        <f>IF(C174="","",C174)</f>
        <v>0.95251274</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163.5397225810452</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77.44380667</v>
      </c>
      <c r="D190" s="218">
        <v>5611</v>
      </c>
      <c r="E190" s="177"/>
      <c r="F190" s="214">
        <f>IF($C$214=0,"",IF(C190="[for completion]","",IF(C190="","",C190/$C$214)))</f>
        <v>0.00399466343615816</v>
      </c>
      <c r="G190" s="214">
        <f>IF($D$214=0,"",IF(D190="[for completion]","",IF(D190="","",D190/$D$214)))</f>
        <v>0.047332236703361591</v>
      </c>
    </row>
    <row r="191">
      <c r="A191" s="150" t="s">
        <v>636</v>
      </c>
      <c r="B191" s="171" t="s">
        <v>2613</v>
      </c>
      <c r="C191" s="215">
        <v>337.56854773</v>
      </c>
      <c r="D191" s="218">
        <v>8674</v>
      </c>
      <c r="E191" s="177"/>
      <c r="F191" s="214">
        <f>IF($C$214=0,"",IF(C191="[for completion]","",IF(C191="","",C191/$C$214)))</f>
        <v>0.017412273399215659</v>
      </c>
      <c r="G191" s="214">
        <f>IF($D$214=0,"",IF(D191="[for completion]","",IF(D191="","",D191/$D$214)))</f>
        <v>0.073170525960605678</v>
      </c>
    </row>
    <row r="192">
      <c r="A192" s="150" t="s">
        <v>637</v>
      </c>
      <c r="B192" s="171" t="s">
        <v>2614</v>
      </c>
      <c r="C192" s="215">
        <v>633.13176174</v>
      </c>
      <c r="D192" s="218">
        <v>9957</v>
      </c>
      <c r="E192" s="177"/>
      <c r="F192" s="214">
        <f>IF($C$214=0,"",IF(C192="[for completion]","",IF(C192="","",C192/$C$214)))</f>
        <v>0.03265785099730787</v>
      </c>
      <c r="G192" s="214">
        <f>IF($D$214=0,"",IF(D192="[for completion]","",IF(D192="","",D192/$D$214)))</f>
        <v>0.083993420220169562</v>
      </c>
    </row>
    <row r="193">
      <c r="A193" s="150" t="s">
        <v>638</v>
      </c>
      <c r="B193" s="171" t="s">
        <v>2615</v>
      </c>
      <c r="C193" s="215">
        <v>1060.36411654</v>
      </c>
      <c r="D193" s="218">
        <v>11932</v>
      </c>
      <c r="E193" s="177"/>
      <c r="F193" s="214">
        <f>IF($C$214=0,"",IF(C193="[for completion]","",IF(C193="","",C193/$C$214)))</f>
        <v>0.05469511310834544</v>
      </c>
      <c r="G193" s="214">
        <f>IF($D$214=0,"",IF(D193="[for completion]","",IF(D193="","",D193/$D$214)))</f>
        <v>0.10065376017546079</v>
      </c>
    </row>
    <row r="194">
      <c r="A194" s="150" t="s">
        <v>639</v>
      </c>
      <c r="B194" s="171" t="s">
        <v>2616</v>
      </c>
      <c r="C194" s="215">
        <v>3275.57023951</v>
      </c>
      <c r="D194" s="218">
        <v>25874</v>
      </c>
      <c r="E194" s="177"/>
      <c r="F194" s="214">
        <f>IF($C$214=0,"",IF(C194="[for completion]","",IF(C194="","",C194/$C$214)))</f>
        <v>0.16895864538393335</v>
      </c>
      <c r="G194" s="214">
        <f>IF($D$214=0,"",IF(D194="[for completion]","",IF(D194="","",D194/$D$214)))</f>
        <v>0.2182631068370661</v>
      </c>
    </row>
    <row r="195">
      <c r="A195" s="150" t="s">
        <v>640</v>
      </c>
      <c r="B195" s="171" t="s">
        <v>2617</v>
      </c>
      <c r="C195" s="215">
        <v>4011.24982384</v>
      </c>
      <c r="D195" s="218">
        <v>22877</v>
      </c>
      <c r="E195" s="177"/>
      <c r="F195" s="214">
        <f>IF($C$214=0,"",IF(C195="[for completion]","",IF(C195="","",C195/$C$214)))</f>
        <v>0.20690606122796243</v>
      </c>
      <c r="G195" s="214">
        <f>IF($D$214=0,"",IF(D195="[for completion]","",IF(D195="","",D195/$D$214)))</f>
        <v>0.1929815681808596</v>
      </c>
    </row>
    <row r="196">
      <c r="A196" s="150" t="s">
        <v>641</v>
      </c>
      <c r="B196" s="171" t="s">
        <v>2618</v>
      </c>
      <c r="C196" s="215">
        <v>3213.9146951</v>
      </c>
      <c r="D196" s="218">
        <v>14319</v>
      </c>
      <c r="E196" s="177"/>
      <c r="F196" s="214">
        <f>IF($C$214=0,"",IF(C196="[for completion]","",IF(C196="","",C196/$C$214)))</f>
        <v>0.16577836332547841</v>
      </c>
      <c r="G196" s="214">
        <f>IF($D$214=0,"",IF(D196="[for completion]","",IF(D196="","",D196/$D$214)))</f>
        <v>0.12078957357965329</v>
      </c>
    </row>
    <row r="197">
      <c r="A197" s="150" t="s">
        <v>642</v>
      </c>
      <c r="B197" s="171" t="s">
        <v>2619</v>
      </c>
      <c r="C197" s="215">
        <v>2269.29273934</v>
      </c>
      <c r="D197" s="218">
        <v>8282</v>
      </c>
      <c r="E197" s="177"/>
      <c r="F197" s="214">
        <f>IF($C$214=0,"",IF(C197="[for completion]","",IF(C197="","",C197/$C$214)))</f>
        <v>0.11705339809041553</v>
      </c>
      <c r="G197" s="214">
        <f>IF($D$214=0,"",IF(D197="[for completion]","",IF(D197="","",D197/$D$214)))</f>
        <v>0.069863764815049134</v>
      </c>
    </row>
    <row r="198">
      <c r="A198" s="150" t="s">
        <v>643</v>
      </c>
      <c r="B198" s="171" t="s">
        <v>2620</v>
      </c>
      <c r="C198" s="215">
        <v>1365.31979138</v>
      </c>
      <c r="D198" s="218">
        <v>4205</v>
      </c>
      <c r="E198" s="177"/>
      <c r="F198" s="214">
        <f>IF($C$214=0,"",IF(C198="[for completion]","",IF(C198="","",C198/$C$214)))</f>
        <v>0.070425167405949937</v>
      </c>
      <c r="G198" s="214">
        <f>IF($D$214=0,"",IF(D198="[for completion]","",IF(D198="","",D198/$D$214)))</f>
        <v>0.035471761778227674</v>
      </c>
    </row>
    <row r="199">
      <c r="A199" s="150" t="s">
        <v>644</v>
      </c>
      <c r="B199" s="171" t="s">
        <v>2621</v>
      </c>
      <c r="C199" s="215">
        <v>1006.79243019</v>
      </c>
      <c r="D199" s="218">
        <v>2688</v>
      </c>
      <c r="E199" s="171"/>
      <c r="F199" s="214">
        <f>IF($C$214=0,"",IF(C199="[for completion]","",IF(C199="","",C199/$C$214)))</f>
        <v>0.051931808127902414</v>
      </c>
      <c r="G199" s="214">
        <f>IF($D$214=0,"",IF(D199="[for completion]","",IF(D199="","",D199/$D$214)))</f>
        <v>0.022674933569530559</v>
      </c>
    </row>
    <row r="200">
      <c r="A200" s="150" t="s">
        <v>645</v>
      </c>
      <c r="B200" s="171" t="s">
        <v>2622</v>
      </c>
      <c r="C200" s="215">
        <v>626.38949876</v>
      </c>
      <c r="D200" s="218">
        <v>1475</v>
      </c>
      <c r="E200" s="171"/>
      <c r="F200" s="214">
        <f>IF($C$214=0,"",IF(C200="[for completion]","",IF(C200="","",C200/$C$214)))</f>
        <v>0.032310075331812314</v>
      </c>
      <c r="G200" s="214">
        <f>IF($D$214=0,"",IF(D200="[for completion]","",IF(D200="","",D200/$D$214)))</f>
        <v>0.012442532371673204</v>
      </c>
    </row>
    <row r="201">
      <c r="A201" s="150" t="s">
        <v>646</v>
      </c>
      <c r="B201" s="171" t="s">
        <v>2623</v>
      </c>
      <c r="C201" s="215">
        <v>466.52431093</v>
      </c>
      <c r="D201" s="218">
        <v>980</v>
      </c>
      <c r="E201" s="171"/>
      <c r="F201" s="214">
        <f>IF($C$214=0,"",IF(C201="[for completion]","",IF(C201="","",C201/$C$214)))</f>
        <v>0.024063997975875214</v>
      </c>
      <c r="G201" s="214">
        <f>IF($D$214=0,"",IF(D201="[for completion]","",IF(D201="","",D201/$D$214)))</f>
        <v>0.0082669028638913487</v>
      </c>
    </row>
    <row r="202">
      <c r="A202" s="150" t="s">
        <v>647</v>
      </c>
      <c r="B202" s="171" t="s">
        <v>2624</v>
      </c>
      <c r="C202" s="215">
        <v>279.05915655</v>
      </c>
      <c r="D202" s="218">
        <v>529</v>
      </c>
      <c r="E202" s="171"/>
      <c r="F202" s="214">
        <f>IF($C$214=0,"",IF(C202="[for completion]","",IF(C202="","",C202/$C$214)))</f>
        <v>0.014394274469816953</v>
      </c>
      <c r="G202" s="214">
        <f>IF($D$214=0,"",IF(D202="[for completion]","",IF(D202="","",D202/$D$214)))</f>
        <v>0.0044624404234678812</v>
      </c>
    </row>
    <row r="203">
      <c r="A203" s="150" t="s">
        <v>648</v>
      </c>
      <c r="B203" s="171" t="s">
        <v>2625</v>
      </c>
      <c r="C203" s="215">
        <v>222.22026969</v>
      </c>
      <c r="D203" s="218">
        <v>386</v>
      </c>
      <c r="E203" s="171"/>
      <c r="F203" s="214">
        <f>IF($C$214=0,"",IF(C203="[for completion]","",IF(C203="","",C203/$C$214)))</f>
        <v>0.011462442566730409</v>
      </c>
      <c r="G203" s="214">
        <f>IF($D$214=0,"",IF(D203="[for completion]","",IF(D203="","",D203/$D$214)))</f>
        <v>0.0032561474545531235</v>
      </c>
    </row>
    <row r="204">
      <c r="A204" s="150" t="s">
        <v>649</v>
      </c>
      <c r="B204" s="171" t="s">
        <v>2626</v>
      </c>
      <c r="C204" s="215">
        <v>153.13076805</v>
      </c>
      <c r="D204" s="218">
        <v>244</v>
      </c>
      <c r="E204" s="171"/>
      <c r="F204" s="214">
        <f>IF($C$214=0,"",IF(C204="[for completion]","",IF(C204="","",C204/$C$214)))</f>
        <v>0.00789870625402912</v>
      </c>
      <c r="G204" s="214">
        <f>IF($D$214=0,"",IF(D204="[for completion]","",IF(D204="","",D204/$D$214)))</f>
        <v>0.0020582901008056012</v>
      </c>
    </row>
    <row r="205">
      <c r="A205" s="150" t="s">
        <v>650</v>
      </c>
      <c r="B205" s="171" t="s">
        <v>2627</v>
      </c>
      <c r="C205" s="215">
        <v>127.56295955</v>
      </c>
      <c r="D205" s="218">
        <v>188</v>
      </c>
      <c r="F205" s="214">
        <f>IF($C$214=0,"",IF(C205="[for completion]","",IF(C205="","",C205/$C$214)))</f>
        <v>0.0065798817521182593</v>
      </c>
      <c r="G205" s="214">
        <f>IF($D$214=0,"",IF(D205="[for completion]","",IF(D205="","",D205/$D$214)))</f>
        <v>0.0015858956514403814</v>
      </c>
    </row>
    <row r="206">
      <c r="A206" s="150" t="s">
        <v>651</v>
      </c>
      <c r="B206" s="171" t="s">
        <v>2628</v>
      </c>
      <c r="C206" s="215">
        <v>85.19822611</v>
      </c>
      <c r="D206" s="218">
        <v>117</v>
      </c>
      <c r="E206" s="166"/>
      <c r="F206" s="214">
        <f>IF($C$214=0,"",IF(C206="[for completion]","",IF(C206="","",C206/$C$214)))</f>
        <v>0.0043946475941889851</v>
      </c>
      <c r="G206" s="214">
        <f>IF($D$214=0,"",IF(D206="[for completion]","",IF(D206="","",D206/$D$214)))</f>
        <v>0.00098696697456662026</v>
      </c>
    </row>
    <row r="207">
      <c r="A207" s="150" t="s">
        <v>652</v>
      </c>
      <c r="B207" s="171" t="s">
        <v>2629</v>
      </c>
      <c r="C207" s="215">
        <v>52.25213825</v>
      </c>
      <c r="D207" s="218">
        <v>67</v>
      </c>
      <c r="E207" s="166"/>
      <c r="F207" s="214">
        <f>IF($C$214=0,"",IF(C207="[for completion]","",IF(C207="","",C207/$C$214)))</f>
        <v>0.0026952407830078094</v>
      </c>
      <c r="G207" s="214">
        <f>IF($D$214=0,"",IF(D207="[for completion]","",IF(D207="","",D207/$D$214)))</f>
        <v>0.00056518621620481671</v>
      </c>
    </row>
    <row r="208">
      <c r="A208" s="150" t="s">
        <v>653</v>
      </c>
      <c r="B208" s="171" t="s">
        <v>2630</v>
      </c>
      <c r="C208" s="215">
        <v>44.59511993</v>
      </c>
      <c r="D208" s="218">
        <v>54</v>
      </c>
      <c r="E208" s="166"/>
      <c r="F208" s="214">
        <f>IF($C$214=0,"",IF(C208="[for completion]","",IF(C208="","",C208/$C$214)))</f>
        <v>0.0023002807154683352</v>
      </c>
      <c r="G208" s="214">
        <f>IF($D$214=0,"",IF(D208="[for completion]","",IF(D208="","",D208/$D$214)))</f>
        <v>0.0004555232190307478</v>
      </c>
    </row>
    <row r="209">
      <c r="A209" s="150" t="s">
        <v>654</v>
      </c>
      <c r="B209" s="171" t="s">
        <v>2631</v>
      </c>
      <c r="C209" s="215">
        <v>35.0584782</v>
      </c>
      <c r="D209" s="218">
        <v>40</v>
      </c>
      <c r="E209" s="166"/>
      <c r="F209" s="214">
        <f>IF($C$214=0,"",IF(C209="[for completion]","",IF(C209="","",C209/$C$214)))</f>
        <v>0.0018083669568265031</v>
      </c>
      <c r="G209" s="214">
        <f>IF($D$214=0,"",IF(D209="[for completion]","",IF(D209="","",D209/$D$214)))</f>
        <v>0.00033742460668944284</v>
      </c>
    </row>
    <row r="210">
      <c r="A210" s="150" t="s">
        <v>655</v>
      </c>
      <c r="B210" s="171" t="s">
        <v>2632</v>
      </c>
      <c r="C210" s="215">
        <v>19.45818973</v>
      </c>
      <c r="D210" s="218">
        <v>21</v>
      </c>
      <c r="E210" s="166"/>
      <c r="F210" s="214">
        <f>IF($C$214=0,"",IF(C210="[for completion]","",IF(C210="","",C210/$C$214)))</f>
        <v>0.0010036815387894622</v>
      </c>
      <c r="G210" s="214">
        <f>IF($D$214=0,"",IF(D210="[for completion]","",IF(D210="","",D210/$D$214)))</f>
        <v>0.0001771479185119575</v>
      </c>
    </row>
    <row r="211">
      <c r="A211" s="150" t="s">
        <v>656</v>
      </c>
      <c r="B211" s="171" t="s">
        <v>2633</v>
      </c>
      <c r="C211" s="215">
        <v>24.71934558</v>
      </c>
      <c r="D211" s="218">
        <v>25</v>
      </c>
      <c r="E211" s="166"/>
      <c r="F211" s="214">
        <f>IF($C$214=0,"",IF(C211="[for completion]","",IF(C211="","",C211/$C$214)))</f>
        <v>0.0012750595586675311</v>
      </c>
      <c r="G211" s="214">
        <f>IF($D$214=0,"",IF(D211="[for completion]","",IF(D211="","",D211/$D$214)))</f>
        <v>0.00021089037918090177</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19386.816413369997</v>
      </c>
      <c r="D214" s="219">
        <f>SUM(D190:D213)</f>
        <v>118545</v>
      </c>
      <c r="E214" s="166"/>
      <c r="F214" s="220">
        <f>SUM(F190:F213)</f>
        <v>1</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0.53575014</v>
      </c>
      <c r="F216" s="217"/>
      <c r="G216" s="217"/>
    </row>
    <row r="217">
      <c r="F217" s="217"/>
      <c r="G217" s="217"/>
    </row>
    <row r="218">
      <c r="B218" s="171" t="s">
        <v>663</v>
      </c>
      <c r="F218" s="217"/>
      <c r="G218" s="217"/>
    </row>
    <row r="219">
      <c r="A219" s="150" t="s">
        <v>664</v>
      </c>
      <c r="B219" s="150" t="s">
        <v>2635</v>
      </c>
      <c r="C219" s="215">
        <v>4648.68103707</v>
      </c>
      <c r="D219" s="218">
        <v>50550</v>
      </c>
      <c r="F219" s="214">
        <f>IF($C$227=0,"",IF(C219="[for completion]","",C219/$C$227))</f>
        <v>0.23978568414482254</v>
      </c>
      <c r="G219" s="214">
        <f>IF($D$227=0,"",IF(D219="[for completion]","",D219/$D$227))</f>
        <v>0.42642034670378337</v>
      </c>
    </row>
    <row r="220">
      <c r="A220" s="150" t="s">
        <v>666</v>
      </c>
      <c r="B220" s="150" t="s">
        <v>2636</v>
      </c>
      <c r="C220" s="215">
        <v>3179.90608453</v>
      </c>
      <c r="D220" s="218">
        <v>18245</v>
      </c>
      <c r="F220" s="214">
        <f>IF($C$227=0,"",IF(C220="[for completion]","",C220/$C$227))</f>
        <v>0.16402415005781959</v>
      </c>
      <c r="G220" s="214">
        <f>IF($D$227=0,"",IF(D220="[for completion]","",D220/$D$227))</f>
        <v>0.15390779872622212</v>
      </c>
    </row>
    <row r="221">
      <c r="A221" s="150" t="s">
        <v>668</v>
      </c>
      <c r="B221" s="150" t="s">
        <v>2637</v>
      </c>
      <c r="C221" s="215">
        <v>3830.42548594</v>
      </c>
      <c r="D221" s="218">
        <v>18665</v>
      </c>
      <c r="F221" s="214">
        <f>IF($C$227=0,"",IF(C221="[for completion]","",C221/$C$227))</f>
        <v>0.19757888063036336</v>
      </c>
      <c r="G221" s="214">
        <f>IF($D$227=0,"",IF(D221="[for completion]","",D221/$D$227))</f>
        <v>0.15745075709646125</v>
      </c>
    </row>
    <row r="222">
      <c r="A222" s="150" t="s">
        <v>670</v>
      </c>
      <c r="B222" s="150" t="s">
        <v>2638</v>
      </c>
      <c r="C222" s="215">
        <v>3787.74312345</v>
      </c>
      <c r="D222" s="218">
        <v>16233</v>
      </c>
      <c r="F222" s="214">
        <f>IF($C$227=0,"",IF(C222="[for completion]","",C222/$C$227))</f>
        <v>0.19537726270713568</v>
      </c>
      <c r="G222" s="214">
        <f>IF($D$227=0,"",IF(D222="[for completion]","",D222/$D$227))</f>
        <v>0.13693534100974314</v>
      </c>
    </row>
    <row r="223">
      <c r="A223" s="150" t="s">
        <v>672</v>
      </c>
      <c r="B223" s="150" t="s">
        <v>2639</v>
      </c>
      <c r="C223" s="215">
        <v>2691.27053671</v>
      </c>
      <c r="D223" s="218">
        <v>10547</v>
      </c>
      <c r="F223" s="214">
        <f>IF($C$227=0,"",IF(C223="[for completion]","",C223/$C$227))</f>
        <v>0.13881962253761182</v>
      </c>
      <c r="G223" s="214">
        <f>IF($D$227=0,"",IF(D223="[for completion]","",D223/$D$227))</f>
        <v>0.088970433168838833</v>
      </c>
    </row>
    <row r="224">
      <c r="A224" s="150" t="s">
        <v>674</v>
      </c>
      <c r="B224" s="150" t="s">
        <v>2640</v>
      </c>
      <c r="C224" s="215">
        <v>1051.21542355</v>
      </c>
      <c r="D224" s="218">
        <v>3708</v>
      </c>
      <c r="F224" s="214">
        <f>IF($C$227=0,"",IF(C224="[for completion]","",C224/$C$227))</f>
        <v>0.054223210306207664</v>
      </c>
      <c r="G224" s="214">
        <f>IF($D$227=0,"",IF(D224="[for completion]","",D224/$D$227))</f>
        <v>0.031279261040111347</v>
      </c>
    </row>
    <row r="225">
      <c r="A225" s="150" t="s">
        <v>676</v>
      </c>
      <c r="B225" s="150" t="s">
        <v>2641</v>
      </c>
      <c r="C225" s="215">
        <v>160.39615223</v>
      </c>
      <c r="D225" s="218">
        <v>489</v>
      </c>
      <c r="F225" s="214">
        <f>IF($C$227=0,"",IF(C225="[for completion]","",C225/$C$227))</f>
        <v>0.0082734652668080052</v>
      </c>
      <c r="G225" s="214">
        <f>IF($D$227=0,"",IF(D225="[for completion]","",D225/$D$227))</f>
        <v>0.0041250158167784384</v>
      </c>
    </row>
    <row r="226">
      <c r="A226" s="150" t="s">
        <v>678</v>
      </c>
      <c r="B226" s="150" t="s">
        <v>679</v>
      </c>
      <c r="C226" s="215">
        <v>37.17856989</v>
      </c>
      <c r="D226" s="218">
        <v>108</v>
      </c>
      <c r="F226" s="214">
        <f>IF($C$227=0,"",IF(C226="[for completion]","",C226/$C$227))</f>
        <v>0.0019177243492314721</v>
      </c>
      <c r="G226" s="214">
        <f>IF($D$227=0,"",IF(D226="[for completion]","",D226/$D$227))</f>
        <v>0.0009110464380614956</v>
      </c>
    </row>
    <row r="227">
      <c r="A227" s="150" t="s">
        <v>680</v>
      </c>
      <c r="B227" s="180" t="s">
        <v>99</v>
      </c>
      <c r="C227" s="215">
        <f>SUM(C219:C226)</f>
        <v>19386.816413369997</v>
      </c>
      <c r="D227" s="218">
        <f>SUM(D219:D226)</f>
        <v>118545</v>
      </c>
      <c r="F227" s="184">
        <f>SUM(F219:F226)</f>
        <v>1.0000000000000002</v>
      </c>
      <c r="G227" s="184">
        <f>SUM(G219:G226)</f>
        <v>1</v>
      </c>
    </row>
    <row r="228" outlineLevel="1">
      <c r="A228" s="150" t="s">
        <v>681</v>
      </c>
      <c r="B228" s="167" t="s">
        <v>2642</v>
      </c>
      <c r="C228" s="215">
        <v>30.09383051</v>
      </c>
      <c r="D228" s="218">
        <v>86</v>
      </c>
      <c r="F228" s="214">
        <f>IF($C$227=0,"",IF(C228="[for completion]","",C228/$C$227))</f>
        <v>0.0015522832562259153</v>
      </c>
      <c r="G228" s="214">
        <f>IF($D$227=0,"",IF(D228="[for completion]","",D228/$D$227))</f>
        <v>0.00072546290438230208</v>
      </c>
    </row>
    <row r="229" outlineLevel="1">
      <c r="A229" s="150" t="s">
        <v>683</v>
      </c>
      <c r="B229" s="167" t="s">
        <v>2643</v>
      </c>
      <c r="C229" s="215">
        <v>4.46908304</v>
      </c>
      <c r="D229" s="218">
        <v>13</v>
      </c>
      <c r="F229" s="214">
        <f>IF($C$227=0,"",IF(C229="[for completion]","",C229/$C$227))</f>
        <v>0.00023052175997900949</v>
      </c>
      <c r="G229" s="214">
        <f>IF($D$227=0,"",IF(D229="[for completion]","",D229/$D$227))</f>
        <v>0.00010966299717406893</v>
      </c>
    </row>
    <row r="230" outlineLevel="1">
      <c r="A230" s="150" t="s">
        <v>685</v>
      </c>
      <c r="B230" s="167" t="s">
        <v>2644</v>
      </c>
      <c r="C230" s="215">
        <v>1.73533924</v>
      </c>
      <c r="D230" s="218">
        <v>5</v>
      </c>
      <c r="F230" s="214">
        <f>IF($C$227=0,"",IF(C230="[for completion]","",C230/$C$227))</f>
        <v>8.951130515700526E-05</v>
      </c>
      <c r="G230" s="214">
        <f>IF($D$227=0,"",IF(D230="[for completion]","",D230/$D$227))</f>
        <v>4.2178075836180355E-05</v>
      </c>
    </row>
    <row r="231" outlineLevel="1">
      <c r="A231" s="150" t="s">
        <v>687</v>
      </c>
      <c r="B231" s="167" t="s">
        <v>2645</v>
      </c>
      <c r="C231" s="215">
        <v>0.17124961</v>
      </c>
      <c r="D231" s="218">
        <v>1</v>
      </c>
      <c r="F231" s="214">
        <f>IF($C$227=0,"",IF(C231="[for completion]","",C231/$C$227))</f>
        <v>8.8333022992830722E-06</v>
      </c>
      <c r="G231" s="214">
        <f>IF($D$227=0,"",IF(D231="[for completion]","",D231/$D$227))</f>
        <v>8.4356151672360713E-06</v>
      </c>
    </row>
    <row r="232" outlineLevel="1">
      <c r="A232" s="150" t="s">
        <v>689</v>
      </c>
      <c r="B232" s="167" t="s">
        <v>2646</v>
      </c>
      <c r="C232" s="215">
        <v>0.57257521</v>
      </c>
      <c r="D232" s="218">
        <v>2</v>
      </c>
      <c r="F232" s="214">
        <f>IF($C$227=0,"",IF(C232="[for completion]","",C232/$C$227))</f>
        <v>2.9534256568557953E-05</v>
      </c>
      <c r="G232" s="214">
        <f>IF($D$227=0,"",IF(D232="[for completion]","",D232/$D$227))</f>
        <v>1.6871230334472143E-05</v>
      </c>
    </row>
    <row r="233" outlineLevel="1">
      <c r="A233" s="150" t="s">
        <v>691</v>
      </c>
      <c r="B233" s="167" t="s">
        <v>2647</v>
      </c>
      <c r="C233" s="215">
        <v>0.13649228</v>
      </c>
      <c r="D233" s="218">
        <v>1</v>
      </c>
      <c r="F233" s="214">
        <f>IF($C$227=0,"",IF(C233="[for completion]","",C233/$C$227))</f>
        <v>7.0404690017010192E-06</v>
      </c>
      <c r="G233" s="214">
        <f>IF($D$227=0,"",IF(D233="[for completion]","",D233/$D$227))</f>
        <v>8.4356151672360713E-06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0.49873087</v>
      </c>
      <c r="F238" s="217"/>
      <c r="G238" s="217"/>
    </row>
    <row r="239">
      <c r="F239" s="217"/>
      <c r="G239" s="217"/>
    </row>
    <row r="240">
      <c r="B240" s="171" t="s">
        <v>663</v>
      </c>
      <c r="F240" s="217"/>
      <c r="G240" s="217"/>
    </row>
    <row r="241">
      <c r="A241" s="150" t="s">
        <v>698</v>
      </c>
      <c r="B241" s="150" t="s">
        <v>2648</v>
      </c>
      <c r="C241" s="215">
        <v>5485.06427615</v>
      </c>
      <c r="D241" s="218">
        <v>55740</v>
      </c>
      <c r="F241" s="214">
        <f>IF($C$249=0,"",IF(C241="[Mark as ND1 if not relevant]","",C241/$C$249))</f>
        <v>0.282927539993996</v>
      </c>
      <c r="G241" s="214">
        <f>IF($D$249=0,"",IF(D241="[Mark as ND1 if not relevant]","",D241/$D$249))</f>
        <v>0.47020118942173861</v>
      </c>
    </row>
    <row r="242">
      <c r="A242" s="150" t="s">
        <v>699</v>
      </c>
      <c r="B242" s="150" t="s">
        <v>2649</v>
      </c>
      <c r="C242" s="215">
        <v>3707.05448027</v>
      </c>
      <c r="D242" s="218">
        <v>20051</v>
      </c>
      <c r="F242" s="214">
        <f>IF($C$249=0,"",IF(C242="[Mark as ND1 if not relevant]","",C242/$C$249))</f>
        <v>0.19121522591576467</v>
      </c>
      <c r="G242" s="214">
        <f>IF($D$249=0,"",IF(D242="[Mark as ND1 if not relevant]","",D242/$D$249))</f>
        <v>0.16914251971825045</v>
      </c>
    </row>
    <row r="243">
      <c r="A243" s="150" t="s">
        <v>700</v>
      </c>
      <c r="B243" s="150" t="s">
        <v>2650</v>
      </c>
      <c r="C243" s="215">
        <v>4196.51690828</v>
      </c>
      <c r="D243" s="218">
        <v>19331</v>
      </c>
      <c r="F243" s="214">
        <f>IF($C$249=0,"",IF(C243="[Mark as ND1 if not relevant]","",C243/$C$249))</f>
        <v>0.21646240511082041</v>
      </c>
      <c r="G243" s="214">
        <f>IF($D$249=0,"",IF(D243="[Mark as ND1 if not relevant]","",D243/$D$249))</f>
        <v>0.16306887679784049</v>
      </c>
    </row>
    <row r="244">
      <c r="A244" s="150" t="s">
        <v>701</v>
      </c>
      <c r="B244" s="150" t="s">
        <v>2651</v>
      </c>
      <c r="C244" s="215">
        <v>3665.18884741</v>
      </c>
      <c r="D244" s="218">
        <v>15020</v>
      </c>
      <c r="F244" s="214">
        <f>IF($C$249=0,"",IF(C244="[Mark as ND1 if not relevant]","",C244/$C$249))</f>
        <v>0.18905573608683496</v>
      </c>
      <c r="G244" s="214">
        <f>IF($D$249=0,"",IF(D244="[Mark as ND1 if not relevant]","",D244/$D$249))</f>
        <v>0.1267029398118858</v>
      </c>
    </row>
    <row r="245">
      <c r="A245" s="150" t="s">
        <v>702</v>
      </c>
      <c r="B245" s="150" t="s">
        <v>2652</v>
      </c>
      <c r="C245" s="215">
        <v>1892.57415984</v>
      </c>
      <c r="D245" s="218">
        <v>6986</v>
      </c>
      <c r="F245" s="214">
        <f>IF($C$249=0,"",IF(C245="[Mark as ND1 if not relevant]","",C245/$C$249))</f>
        <v>0.097621709489898373</v>
      </c>
      <c r="G245" s="214">
        <f>IF($D$249=0,"",IF(D245="[Mark as ND1 if not relevant]","",D245/$D$249))</f>
        <v>0.058931207558311188</v>
      </c>
    </row>
    <row r="246">
      <c r="A246" s="150" t="s">
        <v>703</v>
      </c>
      <c r="B246" s="150" t="s">
        <v>2653</v>
      </c>
      <c r="C246" s="215">
        <v>380.98715651</v>
      </c>
      <c r="D246" s="218">
        <v>1244</v>
      </c>
      <c r="F246" s="214">
        <f>IF($C$249=0,"",IF(C246="[Mark as ND1 if not relevant]","",C246/$C$249))</f>
        <v>0.019651867969784579</v>
      </c>
      <c r="G246" s="214">
        <f>IF($D$249=0,"",IF(D246="[Mark as ND1 if not relevant]","",D246/$D$249))</f>
        <v>0.010493905268041672</v>
      </c>
    </row>
    <row r="247">
      <c r="A247" s="150" t="s">
        <v>704</v>
      </c>
      <c r="B247" s="150" t="s">
        <v>2654</v>
      </c>
      <c r="C247" s="215">
        <v>47.6732239</v>
      </c>
      <c r="D247" s="218">
        <v>137</v>
      </c>
      <c r="F247" s="214">
        <f>IF($C$249=0,"",IF(C247="[Mark as ND1 if not relevant]","",C247/$C$249))</f>
        <v>0.0024590537653785406</v>
      </c>
      <c r="G247" s="214">
        <f>IF($D$249=0,"",IF(D247="[Mark as ND1 if not relevant]","",D247/$D$249))</f>
        <v>0.0011556792779113417</v>
      </c>
    </row>
    <row r="248">
      <c r="A248" s="150" t="s">
        <v>705</v>
      </c>
      <c r="B248" s="150" t="s">
        <v>679</v>
      </c>
      <c r="C248" s="215">
        <v>11.75736101</v>
      </c>
      <c r="D248" s="218">
        <v>36</v>
      </c>
      <c r="F248" s="214">
        <f>IF($C$249=0,"",IF(C248="[Mark as ND1 if not relevant]","",C248/$C$249))</f>
        <v>0.00060646166752224492</v>
      </c>
      <c r="G248" s="214">
        <f>IF($D$249=0,"",IF(D248="[Mark as ND1 if not relevant]","",D248/$D$249))</f>
        <v>0.00030368214602049853</v>
      </c>
    </row>
    <row r="249">
      <c r="A249" s="150" t="s">
        <v>706</v>
      </c>
      <c r="B249" s="180" t="s">
        <v>99</v>
      </c>
      <c r="C249" s="215">
        <f>SUM(C241:C248)</f>
        <v>19386.816413370005</v>
      </c>
      <c r="D249" s="218">
        <f>SUM(D241:D248)</f>
        <v>118545</v>
      </c>
      <c r="F249" s="184">
        <f>SUM(F241:F248)</f>
        <v>0.99999999999999967</v>
      </c>
      <c r="G249" s="184">
        <f>SUM(G241:G248)</f>
        <v>1</v>
      </c>
    </row>
    <row r="250" outlineLevel="1">
      <c r="A250" s="150" t="s">
        <v>707</v>
      </c>
      <c r="B250" s="167" t="s">
        <v>2642</v>
      </c>
      <c r="C250" s="215">
        <v>8.82170467</v>
      </c>
      <c r="D250" s="218">
        <v>26</v>
      </c>
      <c r="F250" s="214">
        <f>IF($C$249=0,"",IF(C250="[for completion]","",C250/$C$249))</f>
        <v>0.00045503627217082242</v>
      </c>
      <c r="G250" s="214">
        <f>IF($D$249=0,"",IF(D250="[for completion]","",D250/$D$249))</f>
        <v>0.00021932599434813785</v>
      </c>
    </row>
    <row r="251" outlineLevel="1">
      <c r="A251" s="150" t="s">
        <v>708</v>
      </c>
      <c r="B251" s="167" t="s">
        <v>2643</v>
      </c>
      <c r="C251" s="215">
        <v>2.05533924</v>
      </c>
      <c r="D251" s="218">
        <v>6</v>
      </c>
      <c r="F251" s="214">
        <f>IF($C$249=0,"",IF(C251="[for completion]","",C251/$C$249))</f>
        <v>0.00010601736748188048</v>
      </c>
      <c r="G251" s="214">
        <f>IF($D$249=0,"",IF(D251="[for completion]","",D251/$D$249))</f>
        <v>5.0613691003416424E-05</v>
      </c>
    </row>
    <row r="252" outlineLevel="1">
      <c r="A252" s="150" t="s">
        <v>709</v>
      </c>
      <c r="B252" s="167" t="s">
        <v>2644</v>
      </c>
      <c r="C252" s="215">
        <v>0.4011006</v>
      </c>
      <c r="D252" s="218">
        <v>2</v>
      </c>
      <c r="F252" s="214">
        <f>IF($C$249=0,"",IF(C252="[for completion]","",C252/$C$249))</f>
        <v>2.0689348444202695E-05</v>
      </c>
      <c r="G252" s="214">
        <f>IF($D$249=0,"",IF(D252="[for completion]","",D252/$D$249))</f>
        <v>1.6871230334472143E-05</v>
      </c>
    </row>
    <row r="253" outlineLevel="1">
      <c r="A253" s="150" t="s">
        <v>710</v>
      </c>
      <c r="B253" s="167" t="s">
        <v>2645</v>
      </c>
      <c r="C253" s="215">
        <v>0.34272422</v>
      </c>
      <c r="D253" s="218">
        <v>1</v>
      </c>
      <c r="F253" s="214">
        <f>IF($C$249=0,"",IF(C253="[for completion]","",C253/$C$249))</f>
        <v>1.7678210423638318E-05</v>
      </c>
      <c r="G253" s="214">
        <f>IF($D$249=0,"",IF(D253="[for completion]","",D253/$D$249))</f>
        <v>8.4356151672360713E-06</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0.13649228</v>
      </c>
      <c r="D255" s="218">
        <v>1</v>
      </c>
      <c r="F255" s="214">
        <f>IF($C$249=0,"",IF(C255="[for completion]","",C255/$C$249))</f>
        <v>7.0404690017010166E-06</v>
      </c>
      <c r="G255" s="214">
        <f>IF($D$249=0,"",IF(D255="[for completion]","",D255/$D$249))</f>
        <v>8.4356151672360713E-06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0.91128684</v>
      </c>
      <c r="E277" s="145"/>
      <c r="F277" s="145"/>
    </row>
    <row r="278">
      <c r="A278" s="150" t="s">
        <v>739</v>
      </c>
      <c r="B278" s="150" t="s">
        <v>2657</v>
      </c>
      <c r="C278" s="184">
        <v>0.08871316</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C20" s="405"/>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c r="C53" s="406"/>
    </row>
    <row r="54">
      <c r="A54" s="225" t="s">
        <v>2496</v>
      </c>
      <c r="B54" s="83"/>
      <c r="C54" s="406"/>
    </row>
    <row r="55">
      <c r="A55" s="225" t="s">
        <v>2497</v>
      </c>
      <c r="B55" s="83"/>
      <c r="C55" s="406"/>
    </row>
    <row r="56">
      <c r="A56" s="225" t="s">
        <v>2498</v>
      </c>
      <c r="B56" s="83"/>
      <c r="C56" s="406"/>
    </row>
    <row r="57">
      <c r="A57" s="225" t="s">
        <v>2499</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9" t="s">
        <v>2673</v>
      </c>
      <c r="D14" s="409"/>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9" t="s">
        <v>2544</v>
      </c>
      <c r="C35" s="409" t="s">
        <v>1187</v>
      </c>
      <c r="D35" s="409" t="s">
        <v>2675</v>
      </c>
      <c r="E35" s="409"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176.16</v>
      </c>
      <c r="H75" s="64"/>
    </row>
    <row r="76">
      <c r="A76" s="66" t="s">
        <v>1444</v>
      </c>
      <c r="B76" s="66" t="s">
        <v>1474</v>
      </c>
      <c r="C76" s="313">
        <v>182.16</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0.00014788</v>
      </c>
      <c r="D82" s="308" t="str">
        <f>IF(C82="","","ND2")</f>
        <v>ND2</v>
      </c>
      <c r="E82" s="308" t="str">
        <f>IF(C82="","","ND2")</f>
        <v>ND2</v>
      </c>
      <c r="F82" s="308" t="str">
        <f>IF(C82="","","ND2")</f>
        <v>ND2</v>
      </c>
      <c r="G82" s="308">
        <f>IF(C82="","",C82)</f>
        <v>0.00014788</v>
      </c>
      <c r="H82" s="64"/>
    </row>
    <row r="83">
      <c r="A83" s="66" t="s">
        <v>1451</v>
      </c>
      <c r="B83" s="66" t="s">
        <v>2680</v>
      </c>
      <c r="C83" s="308">
        <v>2.068E-05</v>
      </c>
      <c r="D83" s="308" t="str">
        <f>IF(C83="","","ND2")</f>
        <v>ND2</v>
      </c>
      <c r="E83" s="308" t="str">
        <f>IF(C83="","","ND2")</f>
        <v>ND2</v>
      </c>
      <c r="F83" s="308" t="str">
        <f>IF(C83="","","ND2")</f>
        <v>ND2</v>
      </c>
      <c r="G83" s="308">
        <f>IF(C83="","",C83)</f>
        <v>2.068E-05</v>
      </c>
      <c r="H83" s="64"/>
    </row>
    <row r="84">
      <c r="A84" s="66" t="s">
        <v>1452</v>
      </c>
      <c r="B84" s="66" t="s">
        <v>2681</v>
      </c>
      <c r="C84" s="308">
        <v>0</v>
      </c>
      <c r="D84" s="308" t="str">
        <f>IF(C84="","","ND2")</f>
        <v>ND2</v>
      </c>
      <c r="E84" s="308" t="str">
        <f>IF(C84="","","ND2")</f>
        <v>ND2</v>
      </c>
      <c r="F84" s="308" t="str">
        <f>IF(C84="","","ND2")</f>
        <v>ND2</v>
      </c>
      <c r="G84" s="308">
        <f>IF(C84="","",C84)</f>
        <v>0</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0.99983144</v>
      </c>
      <c r="D87" s="308" t="str">
        <f>IF(C87="","","ND2")</f>
        <v>ND2</v>
      </c>
      <c r="E87" s="308" t="str">
        <f>IF(C87="","","ND2")</f>
        <v>ND2</v>
      </c>
      <c r="F87" s="308" t="str">
        <f>IF(C87="","","ND2")</f>
        <v>ND2</v>
      </c>
      <c r="G87" s="308">
        <f>IF(C87="","",C87)</f>
        <v>0.99983144</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2021-10-14T14:21:58Z</dcterms:created>
  <dcterms:modified xsi:type="dcterms:W3CDTF">2021-10-14T14:21:58Z</dcterms:modified>
</cp:coreProperties>
</file>