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<sst xmlns="http://schemas.openxmlformats.org/spreadsheetml/2006/main" count="3823" uniqueCount="2731">
  <si>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</si>
  <si>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</si>
  <si>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</si>
  <si>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</si>
  <si>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</si>
  <si>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</si>
  <si>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</si>
  <si>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</si>
  <si>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</si>
  <si>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</si>
  <si>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</si>
  <si>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</si>
  <si>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</si>
  <si>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</si>
  <si>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</si>
  <si>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</si>
  <si>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</si>
  <si>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</si>
  <si>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</si>
  <si>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</si>
  <si>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</si>
  <si>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</si>
  <si>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</si>
  <si>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</si>
  <si>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</si>
  <si>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</si>
  <si>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</si>
  <si>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</si>
  <si>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</si>
  <si>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</si>
  <si>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</si>
  <si>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</si>
  <si>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</si>
  <si>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</si>
  <si>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</si>
  <si>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</si>
  <si>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</si>
  <si>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</si>
  <si>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</si>
  <si>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</si>
  <si>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</si>
  <si>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</si>
  <si>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</si>
  <si>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</si>
  <si>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</si>
  <si>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</si>
  <si>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</si>
  <si>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</si>
  <si>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</si>
  <si>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</si>
  <si>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</si>
  <si>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</si>
  <si>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</si>
  <si>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</si>
  <si>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</si>
  <si>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</si>
  <si>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</si>
  <si>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</si>
  <si>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</si>
  <si>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</si>
  <si>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</si>
  <si>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</si>
  <si>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</si>
  <si>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</si>
  <si>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</si>
  <si>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</si>
  <si>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</si>
  <si>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</si>
  <si>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</si>
  <si>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</si>
  <si>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</si>
  <si>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</si>
  <si>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</si>
  <si>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</si>
  <si>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</si>
  <si>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</si>
  <si>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</si>
  <si>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</si>
  <si>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</si>
  <si>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</si>
  <si>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</si>
  <si>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</si>
  <si>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</si>
  <si>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</si>
  <si>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</si>
  <si>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</si>
  <si>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</si>
  <si>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</si>
  <si>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</si>
  <si>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</si>
  <si>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</si>
  <si>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</si>
  <si>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</si>
  <si>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</si>
  <si>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</si>
  <si>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</si>
  <si>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</si>
  <si>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</si>
  <si>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</si>
  <si>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</si>
  <si>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</si>
  <si>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</si>
  <si>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</si>
  <si>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</si>
  <si>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</si>
  <si>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</si>
  <si>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</si>
  <si>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</si>
  <si>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</si>
  <si>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</si>
  <si>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</si>
  <si>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</si>
  <si>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</si>
  <si>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</si>
  <si>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</si>
  <si>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</si>
  <si>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</si>
  <si>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</si>
  <si>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</si>
  <si>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</si>
  <si>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</si>
  <si>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</si>
  <si>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</si>
  <si>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</si>
  <si>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</si>
  <si>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</si>
  <si>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</si>
  <si>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</si>
  <si>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</si>
  <si>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</si>
  <si>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</si>
  <si>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</si>
  <si>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</si>
  <si>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</si>
  <si>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</si>
  <si>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</si>
  <si>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</si>
  <si>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</si>
  <si>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</si>
  <si>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</si>
  <si>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</si>
  <si>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</si>
  <si>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</si>
  <si>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</si>
  <si>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</si>
  <si>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</si>
  <si>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</si>
  <si>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</si>
  <si>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</si>
  <si>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</si>
  <si>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</si>
  <si>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</si>
  <si>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</si>
  <si>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</si>
  <si>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</si>
  <si>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</si>
  <si>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</si>
  <si>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</si>
  <si>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</si>
  <si>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</si>
  <si>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</si>
  <si>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</si>
  <si>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</si>
  <si>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</si>
  <si>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</si>
  <si>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</si>
  <si>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</si>
  <si>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</si>
  <si>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</si>
  <si>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</si>
  <si>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</si>
  <si>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</si>
  <si>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</si>
  <si>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</si>
  <si>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</si>
  <si>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</si>
  <si>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</si>
  <si>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</si>
  <si>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</si>
  <si>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</si>
  <si>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</si>
  <si>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</si>
  <si>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</si>
  <si>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</si>
  <si>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</si>
  <si>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</si>
  <si>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</si>
  <si>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</si>
  <si>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</si>
  <si>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</si>
  <si>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</si>
  <si>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</si>
  <si>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</si>
  <si>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</si>
  <si>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</si>
  <si>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</si>
  <si>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</si>
  <si>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</si>
  <si>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</si>
  <si>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</si>
  <si>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</si>
  <si>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</si>
  <si>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</si>
  <si>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</si>
  <si>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</si>
  <si>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</si>
  <si>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</si>
  <si>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</si>
  <si>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</si>
  <si>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</si>
  <si>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</si>
  <si>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</si>
  <si>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</si>
  <si>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</si>
  <si>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</si>
  <si>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</si>
  <si>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</si>
  <si>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</si>
  <si>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</si>
  <si>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</si>
  <si>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</si>
  <si>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</si>
  <si>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</si>
  <si>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</si>
  <si>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</si>
  <si>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</si>
  <si>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</si>
  <si>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</si>
  <si>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</si>
  <si>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</si>
  <si>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</si>
  <si>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</si>
  <si>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</si>
  <si>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</si>
  <si>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</si>
  <si>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</si>
  <si>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</si>
  <si>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</si>
  <si>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</si>
  <si>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</si>
  <si>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</si>
  <si>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</si>
  <si>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</si>
  <si>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</si>
  <si>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</si>
  <si>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</si>
  <si>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</si>
  <si>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</si>
  <si>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</si>
  <si>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</si>
  <si>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</si>
  <si>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</si>
  <si>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</si>
  <si>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</si>
  <si>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</si>
  <si>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</si>
  <si>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</si>
  <si>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</si>
  <si>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</si>
  <si>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</si>
  <si>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</si>
  <si>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</si>
  <si>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</si>
  <si>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</si>
  <si>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</si>
  <si>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</si>
  <si>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</si>
  <si>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</si>
  <si>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</si>
  <si>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</si>
  <si>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</si>
  <si>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</si>
  <si>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</si>
  <si>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</si>
  <si>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</si>
  <si>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</si>
  <si>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</si>
  <si>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</si>
  <si>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</si>
  <si>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</si>
  <si>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</si>
  <si>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</si>
  <si>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</si>
  <si>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</si>
  <si>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</si>
  <si>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</si>
  <si>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</si>
  <si>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</si>
  <si>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</si>
  <si>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</si>
  <si>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</si>
  <si>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</si>
  <si>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</si>
  <si>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</si>
  <si>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</si>
  <si>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</si>
  <si>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</si>
  <si>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</si>
  <si>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</si>
  <si>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</si>
  <si>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</si>
  <si>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</si>
  <si>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</si>
  <si>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</si>
  <si>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</si>
  <si>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</si>
  <si>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</si>
  <si>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</si>
  <si>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</si>
  <si>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</si>
  <si>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</si>
  <si>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</si>
  <si>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</si>
  <si>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</si>
  <si>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</si>
  <si>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</si>
  <si>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</si>
  <si>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</si>
  <si>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</si>
  <si>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</si>
  <si>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</si>
  <si>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</si>
  <si>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</si>
  <si>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</si>
  <si>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</si>
  <si>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</si>
  <si>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</si>
  <si>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</si>
  <si>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</si>
  <si>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</si>
  <si>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</si>
  <si>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</si>
  <si>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</si>
  <si>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</si>
  <si>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</si>
  <si>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</si>
  <si>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</si>
  <si>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</si>
  <si>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</si>
  <si>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</si>
  <si>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</si>
  <si>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</si>
  <si>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</si>
  <si>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</si>
  <si>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</si>
  <si>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</si>
  <si>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</si>
  <si>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</si>
  <si>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</si>
  <si>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</si>
  <si>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</si>
  <si>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</si>
  <si>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</si>
  <si>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</si>
  <si>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</si>
  <si>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</si>
  <si>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</si>
  <si>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</si>
  <si>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</si>
  <si>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</si>
  <si>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</si>
  <si>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</si>
  <si>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</si>
  <si>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</si>
  <si>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</si>
  <si>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</si>
  <si>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</si>
  <si>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</si>
  <si>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</si>
  <si>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</si>
  <si>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</si>
  <si>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</si>
  <si>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</si>
  <si>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</si>
  <si>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</si>
  <si>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</si>
  <si>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</si>
  <si>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</si>
  <si>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</si>
  <si>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</si>
  <si>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</si>
  <si>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</si>
  <si>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</si>
  <si>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</si>
  <si>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</si>
  <si>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</si>
  <si>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</si>
  <si>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</si>
  <si>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</si>
  <si>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</si>
  <si>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</si>
  <si>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</si>
  <si>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</si>
  <si>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</si>
  <si>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</si>
  <si>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</si>
  <si>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</si>
  <si>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</si>
  <si>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</si>
  <si>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</si>
  <si>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</si>
  <si>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</si>
  <si>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</si>
  <si>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</si>
  <si>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</si>
  <si>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</si>
  <si>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</si>
  <si>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</si>
  <si>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</si>
  <si>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</si>
  <si>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</si>
  <si>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</si>
  <si>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</si>
  <si>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</si>
  <si>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</si>
  <si>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</si>
  <si>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</si>
  <si>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</si>
  <si>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</si>
  <si>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</si>
  <si>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</si>
  <si>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</si>
  <si>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</si>
  <si>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</si>
  <si>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</si>
  <si>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</si>
  <si>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</si>
  <si>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</si>
  <si>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</si>
  <si>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</si>
  <si>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</si>
  <si>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</si>
  <si>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</si>
  <si>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</si>
  <si>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</si>
  <si>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</si>
  <si>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</si>
  <si>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</si>
  <si>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</si>
  <si>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</si>
  <si>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</si>
  <si>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</si>
  <si>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</si>
  <si>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</si>
  <si>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</si>
  <si>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</si>
  <si>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</si>
  <si>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</si>
  <si>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</si>
  <si>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</si>
  <si>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</si>
  <si>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</si>
  <si>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</si>
  <si>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</si>
  <si>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</si>
  <si>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</si>
  <si>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</si>
  <si>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</si>
  <si>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</si>
  <si>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</si>
  <si>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</si>
  <si>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</si>
  <si>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</si>
  <si>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</si>
  <si>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</si>
  <si>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</si>
  <si>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</si>
  <si>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</si>
  <si>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</si>
  <si>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</si>
  <si>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</si>
  <si>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</si>
  <si>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</si>
  <si>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</si>
  <si>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</si>
  <si>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</si>
  <si>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</si>
  <si>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</si>
  <si>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</si>
  <si>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</si>
  <si>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</si>
  <si>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</si>
  <si>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</si>
  <si>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</si>
  <si>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</si>
  <si>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</si>
  <si>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</si>
  <si>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</si>
  <si>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</si>
  <si>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</si>
  <si>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</si>
  <si>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</si>
  <si>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</si>
  <si>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</si>
  <si>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</si>
  <si>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</si>
  <si>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</si>
  <si>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</si>
  <si>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</si>
  <si>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</si>
  <si>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</si>
  <si>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</si>
  <si>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</si>
  <si>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</si>
  <si>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</si>
  <si>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</si>
  <si>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</si>
  <si>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</si>
  <si>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</si>
  <si>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</si>
  <si>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</si>
  <si>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</si>
  <si>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</si>
  <si>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</si>
  <si>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</si>
  <si>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</si>
  <si>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</si>
  <si>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</si>
  <si>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</si>
  <si>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</si>
  <si>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</si>
  <si>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</si>
  <si>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</si>
  <si>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</si>
  <si>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</si>
  <si>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</si>
  <si>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</si>
  <si>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</si>
  <si>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</si>
  <si>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</si>
  <si>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</si>
  <si>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</si>
  <si>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</si>
  <si>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</si>
  <si>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</si>
  <si>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</si>
  <si>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</si>
  <si>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</si>
  <si>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</si>
  <si>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</si>
  <si>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</si>
  <si>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</si>
  <si>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</si>
  <si>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</si>
  <si>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</si>
  <si>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</si>
  <si>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</si>
  <si>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</si>
  <si>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</si>
  <si>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</si>
  <si>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</si>
  <si>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</si>
  <si>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</si>
  <si>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</si>
  <si>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</si>
  <si>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</si>
  <si>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</si>
  <si>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</si>
  <si>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</si>
  <si>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</si>
  <si>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</si>
  <si>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</si>
  <si>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</si>
  <si>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</si>
  <si>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</si>
  <si>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</si>
  <si>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</si>
  <si>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</si>
  <si>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</si>
  <si>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</si>
  <si>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</si>
  <si>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</si>
  <si>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</si>
  <si>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</si>
  <si>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</si>
  <si>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</si>
  <si>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</si>
  <si>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</si>
  <si>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</si>
  <si>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</si>
  <si>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</si>
  <si>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</si>
  <si>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</si>
  <si>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</si>
  <si>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</si>
  <si>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</si>
  <si>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</si>
  <si>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</si>
  <si>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</si>
  <si>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</si>
  <si>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</si>
  <si>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</si>
  <si>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</si>
  <si>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</si>
  <si>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</si>
  <si>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</si>
  <si>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</si>
  <si>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</si>
  <si>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</si>
  <si>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</si>
  <si>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</si>
  <si>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</si>
  <si>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</si>
  <si>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</si>
  <si>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</si>
  <si>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</si>
  <si>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</si>
  <si>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</si>
  <si>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</si>
  <si>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</si>
  <si>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</si>
  <si>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</si>
  <si>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</si>
  <si>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</si>
  <si>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</si>
  <si>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</si>
  <si>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</si>
  <si>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</si>
  <si>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</si>
  <si>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</si>
  <si>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</si>
  <si>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</si>
  <si>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</si>
  <si>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</si>
  <si>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</si>
  <si>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</si>
  <si>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</si>
  <si>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</si>
  <si>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</si>
  <si>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</si>
  <si>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</si>
  <si>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</si>
  <si>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</si>
  <si>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</si>
  <si>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</si>
  <si>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</si>
  <si>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</si>
  <si>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</si>
  <si>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</si>
  <si>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</si>
  <si>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</si>
  <si>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</si>
  <si>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</si>
  <si>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</si>
  <si>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</si>
  <si>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</si>
  <si>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</si>
  <si>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</si>
  <si>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</si>
  <si>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</si>
  <si>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</si>
  <si>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</si>
  <si>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</si>
  <si>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</si>
  <si>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</si>
  <si>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</si>
  <si>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</si>
  <si>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</si>
  <si>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</si>
  <si>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</si>
  <si>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</si>
  <si>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</si>
  <si>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</si>
  <si>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</si>
  <si>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</si>
  <si>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</si>
  <si>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</si>
  <si>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</si>
  <si>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</si>
  <si>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</si>
  <si>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</si>
  <si>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</si>
  <si>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</si>
  <si>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</si>
  <si>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</si>
  <si>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</si>
  <si>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</si>
  <si>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</si>
  <si>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</si>
  <si>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</si>
  <si>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</si>
  <si>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</si>
  <si>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</si>
  <si>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</si>
  <si>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</si>
  <si>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</si>
  <si>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</si>
  <si>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</si>
  <si>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</si>
  <si>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</si>
  <si>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</si>
  <si>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</si>
  <si>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</si>
  <si>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</si>
  <si>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</si>
  <si>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</si>
  <si>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</si>
  <si>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</si>
  <si>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</si>
  <si>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</si>
  <si>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</si>
  <si>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</si>
  <si>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</si>
  <si>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</si>
  <si>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</si>
  <si>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</si>
  <si>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</si>
  <si>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</si>
  <si>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</si>
  <si>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</si>
  <si>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</si>
  <si>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</si>
  <si>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</si>
  <si>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</si>
  <si>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</si>
  <si>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</si>
  <si>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</si>
  <si>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</si>
  <si>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</si>
  <si>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</si>
  <si>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</si>
  <si>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</si>
  <si>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</si>
  <si>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</si>
  <si>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</si>
  <si>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</si>
  <si>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</si>
  <si>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</si>
  <si>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</si>
  <si>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</si>
  <si>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</si>
  <si>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</si>
  <si>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</si>
  <si>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</si>
  <si>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</si>
  <si>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</si>
  <si>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</si>
  <si>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</si>
  <si>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</si>
  <si>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</si>
  <si>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</si>
  <si>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</si>
  <si>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</si>
  <si>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</si>
  <si>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</si>
  <si>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</si>
  <si>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</si>
  <si>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</si>
  <si>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</si>
  <si>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</si>
  <si>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</si>
  <si>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</si>
  <si>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</si>
  <si>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</si>
  <si>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</si>
  <si>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</si>
  <si>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</si>
  <si>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</si>
  <si>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</si>
  <si>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</si>
  <si>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</si>
  <si>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</si>
  <si>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</si>
  <si>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</si>
  <si>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</si>
  <si>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</si>
  <si>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</si>
  <si>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</si>
  <si>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</si>
  <si>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</si>
  <si>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</si>
  <si>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</si>
  <si>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</si>
  <si>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</si>
  <si>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</si>
  <si>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</si>
  <si>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</si>
  <si>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</si>
  <si>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</si>
  <si>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</si>
  <si>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</si>
  <si>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</si>
  <si>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</si>
  <si>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</si>
  <si>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</si>
  <si>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</si>
  <si>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</si>
  <si>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</si>
  <si>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</si>
  <si>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</si>
  <si>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</si>
  <si>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</si>
  <si>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</si>
  <si>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</si>
  <si>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</si>
  <si>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</si>
  <si>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</si>
  <si>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</si>
  <si>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</si>
  <si>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</si>
  <si>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</si>
  <si>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</si>
  <si>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</si>
  <si>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</si>
  <si>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</si>
  <si>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</si>
  <si>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</si>
  <si>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</si>
  <si>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</si>
  <si>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</si>
  <si>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</si>
  <si>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</si>
  <si>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</si>
  <si>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</si>
  <si>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</si>
  <si>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</si>
  <si>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</si>
  <si>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</si>
  <si>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</si>
  <si>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</si>
  <si>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</si>
  <si>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</si>
  <si>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</si>
  <si>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</si>
  <si>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</si>
  <si>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</si>
  <si>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</si>
  <si>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</si>
  <si>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</si>
  <si>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</si>
  <si>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</si>
  <si>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</si>
  <si>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</si>
  <si>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</si>
  <si>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</si>
  <si>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</si>
  <si>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</si>
  <si>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</si>
  <si>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</si>
  <si>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</si>
  <si>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</si>
  <si>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</si>
  <si>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</si>
  <si>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</si>
  <si>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</si>
  <si>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</si>
  <si>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</si>
  <si>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</si>
  <si>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</si>
  <si>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</si>
  <si>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</si>
  <si>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</si>
  <si>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</si>
  <si>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</si>
  <si>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</si>
  <si>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</si>
  <si>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</si>
  <si>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</si>
  <si>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</si>
  <si>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</si>
  <si>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</si>
  <si>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</si>
  <si>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</si>
  <si>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</si>
  <si>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</si>
  <si>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</si>
  <si>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</si>
  <si>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</si>
  <si>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</si>
  <si>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</si>
  <si>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</si>
  <si>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</si>
  <si>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</si>
  <si>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</si>
  <si>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</si>
  <si>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</si>
  <si>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</si>
  <si>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</si>
  <si>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</si>
  <si>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</si>
  <si>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</si>
  <si>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</si>
  <si>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</si>
  <si>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</si>
  <si>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</si>
  <si>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</si>
  <si>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</si>
  <si>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</si>
  <si>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</si>
  <si>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</si>
  <si>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</si>
  <si>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</si>
  <si>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</si>
  <si>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</si>
  <si>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</si>
  <si>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</si>
  <si>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</si>
  <si>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</si>
  <si>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</si>
  <si>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</si>
  <si>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</si>
  <si>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</si>
  <si>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</si>
  <si>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</si>
  <si>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</si>
  <si>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</si>
  <si>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</si>
  <si>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</si>
  <si>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</si>
  <si>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</si>
  <si>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</si>
  <si>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</si>
  <si>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</si>
  <si>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</si>
  <si>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</si>
  <si>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</si>
  <si>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</si>
  <si>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</si>
  <si>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</si>
  <si>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</si>
  <si>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</si>
  <si>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</si>
  <si>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</si>
  <si>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</si>
  <si>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</si>
  <si>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</si>
  <si>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</si>
  <si>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</si>
  <si>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</si>
  <si>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</si>
  <si>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</si>
  <si>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</si>
  <si>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</si>
  <si>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</si>
  <si>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</si>
  <si>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</si>
  <si>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</si>
  <si>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</si>
  <si>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</si>
  <si>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</si>
  <si>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</si>
  <si>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</si>
  <si>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</si>
  <si>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</si>
  <si>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</si>
  <si>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</si>
  <si>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</si>
  <si>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</si>
  <si>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</si>
  <si>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</si>
  <si>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</si>
  <si>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</si>
  <si>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</si>
  <si>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</si>
  <si>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</si>
  <si>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</si>
  <si>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</si>
  <si>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</si>
  <si>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</si>
  <si>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</si>
  <si>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</si>
  <si>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</si>
  <si>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</si>
  <si>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</si>
  <si>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</si>
  <si>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</si>
  <si>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</si>
  <si>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</si>
  <si>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</si>
  <si>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</si>
  <si>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</si>
  <si>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</si>
  <si>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</si>
  <si>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</si>
  <si>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</si>
  <si>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</si>
  <si>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</si>
  <si>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</si>
  <si>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</si>
  <si>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</si>
  <si>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</si>
  <si>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</si>
  <si>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</si>
  <si>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</si>
  <si>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</si>
  <si>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</si>
  <si>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</si>
  <si>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</si>
  <si>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</si>
  <si>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</si>
  <si>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</si>
  <si>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</si>
  <si>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</si>
  <si>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</si>
  <si>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</si>
  <si>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</si>
  <si>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</si>
  <si>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</si>
  <si>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</si>
  <si>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</si>
  <si>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</si>
  <si>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</si>
  <si>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</si>
  <si>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</si>
  <si>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</si>
  <si>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</si>
  <si>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</si>
  <si>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</si>
  <si>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</si>
  <si>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</si>
  <si>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</si>
  <si>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</si>
  <si>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</si>
  <si>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</si>
  <si>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</si>
  <si>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</si>
  <si>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</si>
  <si>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</si>
  <si>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</si>
  <si>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</si>
  <si>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</si>
  <si>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</si>
  <si>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</si>
  <si>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</si>
  <si>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</si>
  <si>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</si>
  <si>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</si>
  <si>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</si>
  <si>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</si>
  <si>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</si>
  <si>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</si>
  <si>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</si>
  <si>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</si>
  <si>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</si>
  <si>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</si>
  <si>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</si>
  <si>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</si>
  <si>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</si>
  <si>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</si>
  <si>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</si>
  <si>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</si>
  <si>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</si>
  <si>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</si>
  <si>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</si>
  <si>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</si>
  <si>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</si>
  <si>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</si>
  <si>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</si>
  <si>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</si>
  <si>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</si>
  <si>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</si>
  <si>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</si>
  <si>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</si>
  <si>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</si>
  <si>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</si>
  <si>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</si>
  <si>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</si>
  <si>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</si>
  <si>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</si>
  <si>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</si>
  <si>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</si>
  <si>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</si>
  <si>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</si>
  <si>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</si>
  <si>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</si>
  <si>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</si>
  <si>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</si>
  <si>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</si>
  <si>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</si>
  <si>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</si>
  <si>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</si>
  <si>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</si>
  <si>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</si>
  <si>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</si>
  <si>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</si>
  <si>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</si>
  <si>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</si>
  <si>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</si>
  <si>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</si>
  <si>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</si>
  <si>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</si>
  <si>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</si>
  <si>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</si>
  <si>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</si>
  <si>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</si>
  <si>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</si>
  <si>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</si>
  <si>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</si>
  <si>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</si>
  <si>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</si>
  <si>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</si>
  <si>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</si>
  <si>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</si>
  <si>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</si>
  <si>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</si>
  <si>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</si>
  <si>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</si>
  <si>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</si>
  <si>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</si>
  <si>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</si>
  <si>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</si>
  <si>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</si>
  <si>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</si>
  <si>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</si>
  <si>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</si>
  <si>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</si>
  <si>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</si>
  <si>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</si>
  <si>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</si>
  <si>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</si>
  <si>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</si>
  <si>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</si>
  <si>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</si>
  <si>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</si>
  <si>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</si>
  <si>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</si>
  <si>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</si>
  <si>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</si>
  <si>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</si>
  <si>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</si>
  <si>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</si>
  <si>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</si>
  <si>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</si>
  <si>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</si>
  <si>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</si>
  <si>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</si>
  <si>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</si>
  <si>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</si>
  <si>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</si>
  <si>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</si>
  <si>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</si>
  <si>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</si>
  <si>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</si>
  <si>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</si>
  <si>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</si>
  <si>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</si>
  <si>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</si>
  <si>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</si>
  <si>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</si>
  <si>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</si>
  <si>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</si>
  <si>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</si>
  <si>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</si>
  <si>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</si>
  <si>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</si>
  <si>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</si>
  <si>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</si>
  <si>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</si>
  <si>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</si>
  <si>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</si>
  <si>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</si>
  <si>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</si>
  <si>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</si>
  <si>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</si>
  <si>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</si>
  <si>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</si>
  <si>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</si>
  <si>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</si>
  <si>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</si>
  <si>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</si>
  <si>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</si>
  <si>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</si>
  <si>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</si>
  <si>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</si>
  <si>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</si>
  <si>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</si>
  <si>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</si>
  <si>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</si>
  <si>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</si>
  <si>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</si>
  <si>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</si>
  <si>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</si>
  <si>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</si>
  <si>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</si>
  <si>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</si>
  <si>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</si>
  <si>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</si>
  <si>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</si>
  <si>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</si>
  <si>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</si>
  <si>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</si>
  <si>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</si>
  <si>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</si>
  <si>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</si>
  <si>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</si>
  <si>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</si>
  <si>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</si>
  <si>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</si>
  <si>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</si>
  <si>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</si>
  <si>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</si>
  <si>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</si>
  <si>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</si>
  <si>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</si>
  <si>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</si>
  <si>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</si>
  <si>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</si>
  <si>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</si>
  <si>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</si>
  <si>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</si>
  <si>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</si>
  <si>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</si>
  <si>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</si>
  <si>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</si>
  <si>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</si>
  <si>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</si>
  <si>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</si>
  <si>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</si>
  <si>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</si>
  <si>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</si>
  <si>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</si>
  <si>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</si>
  <si>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</si>
  <si>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</si>
  <si>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</si>
  <si>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</si>
  <si>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</si>
  <si>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</si>
  <si>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</si>
  <si>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</si>
  <si>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</si>
  <si>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</si>
  <si>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</si>
  <si>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</si>
  <si>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</si>
  <si>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</si>
  <si>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</si>
  <si>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</si>
  <si>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</si>
  <si>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</si>
  <si>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</si>
  <si>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</si>
  <si>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</si>
  <si>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</si>
  <si>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</si>
  <si>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</si>
  <si>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</si>
  <si>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</si>
  <si>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</si>
  <si>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</si>
  <si>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</si>
  <si>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</si>
  <si>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</si>
  <si>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</si>
  <si>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</si>
  <si>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</si>
  <si>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</si>
  <si>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</si>
  <si>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</si>
  <si>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</si>
  <si>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</si>
  <si>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</si>
  <si>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</si>
  <si>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</si>
  <si>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</si>
  <si>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</si>
  <si>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</si>
  <si>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</si>
  <si>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</si>
  <si>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</si>
  <si>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</si>
  <si>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</si>
  <si>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</si>
  <si>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</si>
  <si>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</si>
  <si>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</si>
  <si>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</si>
  <si>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</si>
  <si>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</si>
  <si>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</si>
  <si>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</si>
  <si>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</si>
  <si>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</si>
  <si>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</si>
  <si>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</si>
  <si>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</si>
  <si>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</si>
  <si>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</si>
  <si>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</si>
  <si>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</si>
  <si>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</si>
  <si>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</si>
  <si>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</si>
  <si>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</si>
  <si>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</si>
  <si>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</si>
  <si>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</si>
  <si>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</si>
  <si>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</si>
  <si>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</si>
  <si>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</si>
  <si>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</si>
  <si>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</si>
  <si>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</si>
  <si>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</si>
  <si>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</si>
  <si>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</si>
  <si>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</si>
  <si>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</si>
  <si>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</si>
  <si>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</si>
  <si>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</si>
  <si>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</si>
  <si>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</si>
  <si>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</si>
  <si>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</si>
  <si>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</si>
  <si>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</si>
  <si>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</si>
  <si>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</si>
  <si>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</si>
  <si>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</si>
  <si>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</si>
  <si>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</si>
  <si>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</si>
  <si>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</si>
  <si>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</si>
  <si>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</si>
  <si>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</si>
  <si>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</si>
  <si>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</si>
  <si>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</si>
  <si>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</si>
  <si>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</si>
  <si>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</si>
  <si>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</si>
  <si>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</si>
  <si>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</si>
  <si>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</si>
  <si>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</si>
  <si>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</si>
  <si>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</si>
  <si>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</si>
  <si>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</si>
  <si>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</si>
  <si>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</si>
  <si>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</si>
  <si>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</si>
  <si>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</si>
  <si>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</si>
  <si>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</si>
  <si>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</si>
  <si>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</si>
  <si>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</si>
  <si>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</si>
  <si>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</si>
  <si>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</si>
  <si>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</si>
  <si>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</si>
  <si>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</si>
  <si>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</si>
  <si>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</si>
  <si>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</si>
  <si>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</si>
  <si>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</si>
  <si>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</si>
  <si>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</si>
  <si>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</si>
  <si>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</si>
  <si>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</si>
  <si>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</si>
  <si>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</si>
  <si>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</si>
  <si>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</si>
  <si>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</si>
  <si>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</si>
  <si>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</si>
  <si>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</si>
  <si>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</si>
  <si>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</si>
  <si>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</si>
  <si>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</si>
  <si>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</si>
  <si>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</si>
  <si>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</si>
  <si>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</si>
  <si>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</si>
  <si>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</si>
  <si>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</si>
  <si>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</si>
  <si>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</si>
  <si>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</si>
  <si>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</si>
  <si>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</si>
  <si>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</si>
  <si>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</si>
  <si>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</si>
  <si>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</si>
  <si>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</si>
  <si>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</si>
  <si>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</si>
  <si>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</si>
  <si>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</si>
  <si>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</si>
  <si>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</si>
  <si>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</si>
  <si>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</si>
  <si>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</si>
  <si>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</si>
  <si>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</si>
  <si>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</si>
  <si>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</si>
  <si>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</si>
  <si>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</si>
  <si>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</si>
  <si>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</si>
  <si>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</si>
  <si>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</si>
  <si>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</si>
  <si>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</si>
  <si>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</si>
  <si>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</si>
  <si>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</si>
  <si>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</si>
  <si>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</si>
  <si>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</si>
  <si>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</si>
  <si>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</si>
  <si>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</si>
  <si>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</si>
  <si>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</si>
  <si>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</si>
  <si>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</si>
  <si>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</si>
  <si>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</si>
  <si>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</si>
  <si>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</si>
  <si>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</si>
  <si>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</si>
  <si>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</si>
  <si>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</si>
  <si>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</si>
  <si>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</si>
  <si>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</si>
  <si>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</si>
  <si>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</si>
  <si>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</si>
  <si>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</si>
  <si>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</si>
  <si>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</si>
  <si>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</si>
  <si>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</si>
  <si>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</si>
  <si>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</si>
  <si>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</si>
  <si>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</si>
  <si>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</si>
  <si>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</si>
  <si>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</si>
  <si>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</si>
  <si>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</si>
  <si>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</si>
  <si>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</si>
  <si>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</si>
  <si>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</si>
  <si>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</si>
  <si>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</si>
  <si>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</si>
  <si>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</si>
  <si>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</si>
  <si>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</si>
  <si>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</si>
  <si>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</si>
  <si>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</si>
  <si>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</si>
  <si>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</si>
  <si>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</si>
  <si>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</si>
  <si>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</si>
  <si>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</si>
  <si>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</si>
  <si>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</si>
  <si>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</si>
  <si>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</si>
  <si>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</si>
  <si>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</si>
  <si>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</si>
  <si>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</si>
  <si>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</si>
  <si>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</si>
  <si>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</si>
  <si>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</si>
  <si>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</si>
  <si>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</si>
  <si>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</si>
  <si>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</si>
  <si>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</si>
  <si>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</si>
  <si>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</si>
  <si>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</si>
  <si>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</si>
  <si>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</si>
  <si>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</si>
  <si>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</si>
  <si>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</si>
  <si>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</si>
  <si>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</si>
  <si>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</si>
  <si>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</si>
  <si>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</si>
  <si>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</si>
  <si>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</si>
  <si>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</si>
  <si>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</si>
  <si>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</si>
  <si>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</si>
  <si>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</si>
  <si>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</si>
  <si>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</si>
  <si>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</si>
  <si>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</si>
  <si>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</si>
  <si>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</si>
  <si>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</si>
  <si>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</si>
  <si>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</si>
  <si>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</si>
  <si>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</si>
  <si>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</si>
  <si>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</si>
  <si>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</si>
  <si>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</si>
  <si>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</si>
  <si>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</si>
  <si>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</si>
  <si>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</si>
  <si>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</si>
  <si>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</si>
  <si>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</si>
  <si>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</si>
  <si>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</si>
  <si>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</si>
  <si>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</si>
  <si>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</si>
  <si>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</si>
  <si>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</si>
  <si>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</si>
  <si>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</si>
  <si>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</si>
  <si>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</si>
  <si>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</si>
  <si>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</si>
  <si>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</si>
  <si>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</si>
  <si>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</si>
  <si>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</si>
  <si>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</si>
  <si>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</si>
  <si>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</si>
  <si>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</si>
  <si>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</si>
  <si>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</si>
  <si>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</si>
  <si>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</si>
  <si>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</si>
  <si>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</si>
  <si>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</si>
  <si>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</si>
  <si>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</si>
  <si>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</si>
  <si>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</si>
  <si>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</si>
  <si>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</si>
  <si>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</si>
  <si>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</si>
  <si>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</si>
  <si>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</si>
  <si>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</si>
  <si>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</si>
  <si>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</si>
  <si>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</si>
  <si>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</si>
  <si>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</si>
  <si>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</si>
  <si>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</si>
  <si>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</si>
  <si>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</si>
  <si>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</si>
  <si>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</si>
  <si>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</si>
  <si>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</si>
  <si>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</si>
  <si>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</si>
  <si>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</si>
  <si>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</si>
  <si>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</si>
  <si>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</si>
  <si>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</si>
  <si>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</si>
  <si>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</si>
  <si>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</si>
  <si>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</si>
  <si>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</si>
  <si>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</si>
  <si>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</si>
  <si>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</si>
  <si>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</si>
  <si>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</si>
  <si>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</si>
  <si>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</si>
  <si>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</si>
  <si>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</si>
  <si>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</si>
  <si>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</si>
  <si>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</si>
  <si>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</si>
  <si>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</si>
  <si>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</si>
  <si>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</si>
  <si>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</si>
  <si>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</si>
  <si>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</si>
  <si>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</si>
  <si>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</si>
  <si>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</si>
  <si>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</si>
  <si>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</si>
  <si>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</si>
  <si>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</si>
  <si>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</si>
  <si>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</si>
  <si>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</si>
  <si>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</si>
  <si>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</si>
  <si>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</si>
  <si>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</si>
  <si>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</si>
  <si>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</si>
  <si>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</si>
  <si>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</si>
  <si>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</si>
  <si>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</si>
  <si>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</si>
  <si>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</si>
  <si>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</si>
  <si>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</si>
  <si>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</si>
  <si>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</si>
  <si>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</si>
  <si>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</si>
  <si>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</si>
  <si>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</si>
  <si>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</si>
  <si>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</si>
  <si>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</si>
  <si>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</si>
  <si>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</si>
  <si>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</si>
  <si>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</si>
  <si>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</si>
  <si>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</si>
  <si>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</si>
  <si>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</si>
  <si>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</si>
  <si>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</si>
  <si>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</si>
  <si>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</si>
  <si>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</si>
  <si>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</si>
  <si>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</si>
  <si>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</si>
  <si>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</si>
  <si>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</si>
  <si>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</si>
  <si>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</si>
  <si>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</si>
  <si>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</si>
  <si>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</si>
  <si>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</si>
  <si>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</si>
  <si>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</si>
  <si>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</si>
  <si>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</si>
  <si>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</si>
  <si>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</si>
  <si>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</si>
  <si>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</si>
  <si>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</si>
  <si>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</si>
  <si>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</si>
  <si>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</si>
  <si>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</si>
  <si>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</si>
  <si>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</si>
  <si>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</si>
  <si>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</si>
  <si>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</si>
  <si>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</si>
  <si>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</si>
  <si>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</si>
  <si>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</si>
  <si>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</si>
  <si>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</si>
  <si>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</si>
  <si>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</si>
  <si>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</si>
  <si>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</si>
  <si>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</si>
  <si>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</si>
  <si>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</si>
  <si>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</si>
  <si>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</si>
  <si>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</si>
  <si>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</si>
  <si>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</si>
  <si>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</si>
  <si>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</si>
  <si>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</si>
  <si>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</si>
  <si>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</si>
  <si>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</si>
  <si>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</si>
  <si>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</si>
  <si>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</si>
  <si>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</si>
  <si>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</si>
  <si>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</si>
  <si>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</si>
  <si>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</si>
  <si>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</si>
  <si>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</si>
  <si>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</si>
  <si>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</si>
  <si>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</si>
  <si>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</si>
  <si>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</si>
  <si>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</si>
  <si>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</si>
  <si>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</si>
  <si>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</si>
  <si>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</si>
  <si>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</si>
  <si>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</si>
  <si>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</si>
  <si>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</si>
  <si>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</si>
  <si>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</si>
  <si>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</si>
  <si>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</si>
  <si>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</si>
  <si>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</si>
  <si>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</si>
  <si>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</si>
  <si>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</si>
  <si>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</si>
  <si>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</si>
  <si>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</si>
  <si>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</si>
  <si>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</si>
  <si>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</si>
  <si>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</si>
  <si>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</si>
  <si>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</si>
  <si>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</si>
  <si>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</si>
  <si>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</si>
  <si>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</si>
  <si>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</si>
  <si>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</si>
  <si>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</si>
  <si>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</si>
  <si>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</si>
  <si>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</si>
  <si>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</si>
  <si>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</si>
  <si>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</si>
  <si>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</si>
  <si>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</si>
  <si>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</si>
  <si>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</si>
  <si>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</si>
  <si>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</si>
  <si>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</si>
  <si>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</si>
  <si>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</si>
  <si>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</si>
  <si>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</si>
  <si>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</si>
  <si>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</si>
  <si>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</si>
  <si>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</si>
  <si>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</si>
  <si>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</si>
  <si>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</si>
  <si>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</si>
  <si>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</si>
  <si>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</si>
  <si>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</si>
  <si>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</si>
  <si>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</si>
  <si>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</si>
  <si>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</si>
  <si>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</si>
  <si>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</si>
  <si>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</si>
  <si>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</si>
  <si>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</si>
  <si>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</si>
  <si>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</si>
  <si>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</si>
  <si>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</si>
  <si>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</si>
  <si>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</si>
  <si>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</si>
  <si>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</si>
  <si>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</si>
  <si>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</si>
  <si>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</si>
  <si>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</si>
  <si>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</si>
  <si>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</si>
  <si>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</si>
  <si>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</si>
  <si>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</si>
  <si>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</si>
  <si>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</si>
  <si>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</si>
  <si>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</si>
  <si>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</si>
  <si>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</si>
  <si>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</si>
  <si>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</si>
  <si>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</si>
  <si>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</si>
  <si>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</si>
  <si>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</si>
  <si>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</si>
  <si>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</si>
  <si>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</si>
  <si>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</si>
  <si>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</si>
  <si>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</si>
  <si>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</si>
  <si>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</si>
  <si>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</si>
  <si>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</si>
  <si>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</si>
  <si>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</si>
  <si>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</si>
  <si>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</si>
  <si>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</si>
  <si>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</si>
  <si>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</si>
  <si>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</si>
  <si>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</si>
  <si>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</si>
  <si>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</si>
  <si>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</si>
  <si>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</si>
  <si>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</si>
  <si>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</si>
  <si>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</si>
  <si>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</si>
  <si>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</si>
  <si>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</si>
  <si>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</si>
  <si>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</si>
  <si>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</si>
  <si>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</si>
  <si>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</si>
  <si>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</si>
  <si>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</si>
  <si>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</si>
  <si>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</si>
  <si>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</si>
  <si>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</si>
  <si>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</si>
  <si>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</si>
  <si>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</si>
  <si>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</si>
  <si>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</si>
  <si>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</si>
  <si>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</si>
  <si>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</si>
  <si>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</si>
  <si>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</si>
  <si>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</si>
  <si>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</si>
  <si>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</si>
  <si>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</si>
  <si>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</si>
  <si>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</si>
  <si>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</si>
  <si>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</si>
  <si>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</si>
  <si>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</si>
  <si>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</si>
  <si>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</si>
  <si>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</si>
  <si>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</si>
  <si>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</si>
  <si>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</si>
  <si>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</si>
  <si>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</si>
  <si>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</si>
  <si>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</si>
  <si>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</si>
  <si>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</si>
  <si>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</si>
  <si>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</si>
  <si>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</si>
  <si>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</si>
  <si>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</si>
  <si>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</si>
  <si>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</si>
  <si>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</si>
  <si>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</si>
  <si>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</si>
  <si>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</si>
  <si>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</si>
  <si>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</si>
  <si>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</si>
  <si>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</si>
  <si>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</si>
  <si>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</si>
  <si>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</si>
  <si>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</si>
  <si>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</si>
  <si>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</si>
  <si>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</si>
  <si>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</si>
  <si>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</si>
  <si>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</si>
  <si>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</si>
  <si>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</si>
  <si>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</si>
  <si>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</si>
  <si>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</si>
  <si>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</si>
  <si>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</si>
  <si>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</si>
  <si>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</si>
  <si>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</si>
  <si>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</si>
  <si>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</si>
  <si>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</si>
  <si>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</si>
  <si>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</si>
  <si>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</si>
  <si>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</si>
  <si>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</si>
  <si>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</si>
  <si>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</si>
  <si>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</si>
  <si>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</si>
  <si>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</si>
  <si>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</si>
  <si>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</si>
  <si>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</si>
  <si>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</si>
  <si>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</si>
  <si>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</si>
  <si>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</si>
  <si>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</si>
  <si>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</si>
  <si>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</si>
  <si>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</si>
  <si>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</si>
  <si>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</si>
  <si>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</si>
  <si>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</si>
  <si>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</si>
  <si>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</si>
  <si>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</si>
  <si>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</si>
  <si>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</si>
  <si>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</si>
  <si>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</si>
  <si>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</si>
  <si>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</si>
  <si>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</si>
  <si>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</si>
  <si>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</si>
  <si>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</si>
  <si>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</si>
  <si>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</si>
  <si>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</si>
  <si>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</si>
  <si>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</si>
  <si>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</si>
  <si>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</si>
  <si>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</si>
  <si>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</si>
  <si>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</si>
  <si>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</si>
  <si>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</si>
  <si>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</si>
  <si>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</si>
  <si>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</si>
  <si>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</si>
  <si>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</si>
  <si>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</si>
  <si>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</si>
  <si>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</si>
  <si>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</si>
  <si>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</si>
  <si>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</si>
  <si>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</si>
  <si>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</si>
  <si>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</si>
  <si>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</si>
  <si>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</si>
  <si>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</si>
  <si>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</si>
  <si>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</si>
  <si>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</si>
  <si>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</si>
  <si>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</si>
  <si>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</si>
  <si>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</si>
  <si>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</si>
  <si>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</si>
  <si>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</si>
  <si>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</si>
  <si>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</si>
  <si>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</si>
  <si>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</si>
  <si>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</si>
  <si>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</si>
  <si>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</si>
  <si>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</si>
  <si>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</si>
  <si>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</si>
  <si>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</si>
  <si>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</si>
  <si>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</si>
  <si>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</si>
  <si>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</si>
  <si>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</si>
  <si>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</si>
  <si>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</si>
  <si>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</si>
  <si>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</si>
  <si>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</si>
  <si>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</si>
  <si>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</si>
  <si>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</si>
  <si>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</si>
  <si>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</si>
  <si>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</si>
  <si>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</si>
  <si>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</si>
  <si>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</si>
  <si>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</si>
  <si>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</si>
  <si>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</si>
  <si>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</si>
  <si>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</si>
  <si>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</si>
  <si>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</si>
  <si>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</si>
  <si>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</si>
  <si>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</si>
  <si>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</si>
  <si>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</si>
  <si>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</si>
  <si>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</si>
  <si>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</si>
  <si>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</si>
  <si>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</si>
  <si>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</si>
  <si>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</si>
  <si>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</si>
  <si>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</si>
  <si>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</si>
  <si>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</si>
  <si>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</si>
  <si>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</si>
  <si>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</si>
  <si>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</si>
  <si>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</si>
  <si>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</si>
  <si>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</si>
  <si>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</si>
  <si>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</si>
  <si>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</si>
  <si>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</si>
  <si>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</si>
  <si>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</si>
  <si>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</si>
  <si>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</si>
  <si>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</si>
  <si>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</si>
  <si>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</si>
  <si>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</si>
  <si>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</si>
  <si>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</si>
  <si>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</si>
  <si>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</si>
  <si>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</si>
  <si>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</si>
  <si>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</si>
  <si>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</si>
  <si>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</si>
  <si>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</si>
  <si>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</si>
  <si>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</si>
  <si>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</si>
  <si>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</si>
  <si>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</si>
  <si>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</si>
  <si>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</si>
  <si>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</si>
  <si>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</si>
  <si>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</si>
  <si>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</si>
  <si>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</si>
  <si>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</si>
  <si>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</si>
  <si>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</si>
  <si>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</si>
  <si>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</si>
  <si>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</si>
  <si>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</si>
  <si>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</si>
  <si>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</si>
  <si>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</si>
  <si>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</si>
  <si>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</si>
  <si>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</si>
  <si>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</si>
  <si>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</si>
  <si>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</si>
  <si>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</si>
  <si>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</si>
  <si>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</si>
  <si>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</si>
  <si>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</si>
  <si>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</si>
  <si>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</si>
  <si>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</si>
  <si>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</si>
  <si>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</si>
  <si>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</si>
  <si>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</si>
  <si>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</si>
  <si>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</si>
  <si>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</si>
  <si>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</si>
  <si>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</si>
  <si>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</si>
  <si>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</si>
  <si>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</si>
  <si>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</si>
  <si>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</si>
  <si>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</si>
  <si>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</si>
  <si>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</si>
  <si>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</si>
  <si>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</si>
  <si>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</si>
  <si>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</si>
  <si>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</si>
  <si>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</si>
  <si>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</si>
  <si>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</si>
  <si>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</si>
  <si>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</si>
  <si>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</si>
  <si>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</si>
  <si>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</si>
  <si>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</si>
  <si>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</si>
  <si>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</si>
  <si>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</si>
  <si>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</si>
  <si>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</si>
  <si>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</si>
  <si>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</si>
  <si>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</si>
  <si>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</si>
  <si>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</si>
  <si>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</si>
  <si>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</si>
  <si>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</si>
  <si>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</si>
  <si>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</si>
  <si>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</si>
  <si>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</si>
  <si>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</si>
  <si>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</si>
  <si>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</si>
  <si>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</si>
  <si>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</si>
  <si>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</si>
  <si>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</si>
  <si>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</si>
  <si>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</si>
  <si>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</si>
  <si>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</si>
  <si>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</si>
  <si>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</si>
  <si>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</si>
  <si>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</si>
  <si>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</si>
  <si>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</si>
  <si>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</si>
  <si>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</si>
  <si>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</si>
  <si>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</si>
  <si>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</si>
  <si>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</si>
  <si>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</si>
  <si>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</si>
  <si>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</si>
  <si>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</si>
  <si>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</si>
  <si>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</si>
  <si>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</si>
  <si>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</si>
  <si>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</si>
  <si>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</si>
  <si>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</si>
  <si>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</si>
  <si>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</si>
  <si>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</si>
  <si>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</si>
  <si>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</si>
  <si>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</si>
  <si>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</si>
  <si>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</si>
  <si>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</si>
  <si>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</si>
  <si>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</si>
  <si>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</si>
  <si>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</si>
  <si>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</si>
  <si>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</si>
  <si>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</si>
  <si>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</si>
  <si>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</si>
  <si>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</si>
  <si>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</si>
  <si>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</si>
  <si>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</si>
  <si>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</si>
  <si>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</si>
  <si>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</si>
  <si>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</si>
  <si>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</si>
  <si>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</si>
  <si>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</si>
  <si>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</si>
  <si>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</si>
  <si>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</si>
  <si>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</si>
  <si>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</si>
  <si>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</si>
  <si>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</si>
  <si>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</si>
  <si>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</si>
  <si>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</si>
  <si>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</si>
  <si>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</si>
  <si>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</si>
  <si>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</si>
  <si>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</si>
  <si>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</si>
  <si>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</si>
  <si>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</si>
  <si>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</si>
  <si>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</si>
  <si>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</si>
  <si>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</si>
  <si>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</si>
  <si>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</si>
  <si>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</si>
  <si>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</si>
  <si>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</si>
  <si>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</si>
  <si>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</si>
  <si>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</si>
  <si>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</si>
  <si>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</si>
  <si>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</si>
  <si>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</si>
  <si>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</si>
  <si>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</si>
  <si>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</si>
  <si>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</si>
  <si>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</si>
  <si>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</si>
  <si>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</si>
  <si>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</si>
  <si>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</si>
  <si>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</si>
  <si>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</si>
  <si>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</si>
  <si>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</si>
  <si>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</si>
  <si>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</si>
  <si>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</si>
  <si>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</si>
  <si>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</si>
  <si>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</si>
  <si>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</si>
  <si>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</si>
  <si>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</si>
  <si>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</si>
  <si>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</si>
  <si>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</si>
  <si>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</si>
  <si>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</si>
  <si>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</si>
  <si>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</si>
  <si>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</si>
  <si>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</si>
  <si>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</si>
  <si>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</si>
  <si>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</si>
  <si>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</si>
  <si>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</si>
  <si>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</si>
  <si>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</si>
  <si>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</si>
  <si>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</si>
  <si>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</si>
  <si>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</si>
  <si>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</si>
  <si>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</si>
  <si>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</si>
  <si>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</si>
  <si>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</si>
  <si>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</si>
  <si>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</si>
  <si>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</si>
  <si>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</si>
  <si>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</si>
  <si>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</si>
  <si>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</si>
  <si>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</si>
  <si>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</si>
  <si>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</si>
  <si>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</si>
  <si>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</si>
  <si>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</si>
  <si>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</si>
  <si>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</si>
  <si>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</si>
  <si>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</si>
  <si>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</si>
  <si>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</si>
  <si>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</si>
  <si>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</si>
  <si>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</si>
  <si>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</si>
  <si>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</si>
  <si>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</si>
  <si>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</si>
  <si>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</si>
  <si>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</si>
  <si>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</si>
  <si>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</si>
  <si>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</si>
  <si>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</si>
  <si>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</si>
  <si>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</si>
  <si>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</si>
  <si>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</si>
  <si>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</si>
  <si>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</si>
  <si>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</si>
  <si>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</si>
  <si>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</si>
  <si>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</si>
  <si>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</si>
  <si>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</si>
  <si>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</si>
  <si>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</si>
  <si>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</si>
  <si>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</si>
  <si>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</si>
  <si>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</si>
  <si>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</si>
  <si>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</si>
  <si>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</si>
  <si>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</si>
  <si>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</si>
  <si>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</si>
  <si>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</si>
  <si>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</si>
  <si>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</si>
  <si>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</si>
  <si>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</si>
  <si>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</si>
  <si>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</si>
  <si>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</si>
  <si>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</si>
  <si>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</si>
  <si>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</si>
  <si>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</si>
  <si>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</si>
  <si>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</si>
  <si>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</si>
  <si>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</si>
  <si>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</si>
  <si>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</si>
  <si>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</si>
  <si>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</si>
  <si>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</si>
  <si>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</si>
  <si>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</si>
  <si>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</si>
  <si>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</si>
  <si>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</si>
  <si>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</si>
  <si>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</si>
  <si>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</si>
  <si>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</si>
  <si>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</si>
  <si>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</si>
  <si>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</si>
  <si>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</si>
  <si>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</si>
  <si>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</si>
  <si>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</si>
  <si>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</si>
  <si>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</si>
  <si>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</si>
  <si>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</si>
  <si>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</si>
  <si>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</si>
  <si>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</si>
  <si>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</si>
  <si>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</si>
  <si>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</si>
  <si>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</si>
  <si>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</si>
  <si>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</si>
  <si>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</si>
  <si>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</si>
  <si>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</si>
  <si>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</si>
  <si>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</si>
  <si>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</si>
  <si>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</si>
  <si>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</si>
  <si>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</si>
  <si>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</si>
  <si>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</si>
  <si>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</si>
  <si>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</si>
  <si>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</si>
  <si>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</si>
  <si>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</si>
  <si>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</si>
  <si>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</si>
  <si>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</si>
  <si>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</si>
  <si>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</si>
  <si>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</si>
  <si>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</si>
  <si>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</si>
  <si>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</si>
  <si>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</si>
  <si>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</si>
  <si>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</si>
  <si>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</si>
  <si>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</si>
  <si>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</si>
  <si>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</si>
  <si>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</si>
  <si>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</si>
  <si>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</si>
  <si>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</si>
  <si>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</si>
  <si>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</si>
  <si>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</si>
  <si>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</si>
  <si>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</si>
  <si>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</si>
  <si>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</si>
  <si>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</si>
  <si>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</si>
  <si>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</si>
  <si>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</si>
  <si>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</si>
  <si>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</si>
  <si>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</si>
  <si>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</si>
  <si>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</si>
  <si>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</si>
  <si>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</si>
  <si>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</si>
  <si>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</si>
  <si>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</si>
  <si>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</si>
  <si>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</si>
  <si>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</si>
  <si>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</si>
  <si>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</si>
  <si>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</si>
  <si>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</si>
  <si>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</si>
  <si>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</si>
  <si>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</si>
  <si>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</si>
  <si>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</si>
  <si>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</si>
  <si>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</si>
  <si>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</si>
  <si>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</si>
  <si>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</si>
  <si>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</si>
  <si>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</si>
  <si>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</si>
  <si>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</si>
  <si>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</si>
  <si>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</si>
  <si>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</si>
  <si>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</si>
  <si>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</si>
  <si>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</si>
  <si>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</si>
  <si>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</si>
  <si>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</si>
  <si>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</si>
  <si>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</si>
  <si>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</si>
  <si>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</si>
  <si>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</si>
  <si>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</si>
  <si>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</si>
  <si>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</si>
  <si>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</si>
  <si>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</si>
  <si>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</si>
  <si>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</si>
  <si>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</si>
  <si>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</si>
  <si>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</si>
  <si>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</si>
  <si>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</si>
  <si>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</si>
  <si>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</si>
  <si>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</si>
  <si>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</si>
  <si>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</si>
  <si>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</si>
  <si>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</si>
  <si>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</si>
  <si>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</si>
  <si>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</si>
  <si>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</si>
  <si>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</si>
  <si>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</si>
  <si>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</si>
  <si>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</si>
  <si>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</si>
  <si>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</si>
  <si>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</si>
  <si>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</si>
  <si>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</si>
  <si>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</si>
  <si>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</si>
  <si>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</si>
  <si>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</si>
  <si>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</si>
  <si>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</si>
  <si>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</si>
  <si>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</si>
  <si>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</si>
  <si>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</si>
  <si>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</si>
  <si>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</si>
  <si>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</si>
  <si>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</si>
  <si>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</si>
  <si>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</si>
  <si>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</si>
  <si>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</si>
  <si>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</si>
  <si>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</si>
  <si>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</si>
  <si>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</si>
  <si>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</si>
  <si>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</si>
  <si>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</si>
  <si>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</si>
  <si>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</si>
  <si>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</si>
  <si>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</si>
  <si>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</si>
  <si>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</si>
  <si>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</si>
  <si>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</si>
  <si>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</si>
  <si>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</si>
  <si>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</si>
  <si>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</si>
  <si>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</si>
  <si>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</si>
  <si>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</si>
  <si>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</si>
  <si>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</si>
  <si>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</si>
  <si>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</si>
  <si>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</si>
  <si>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</si>
  <si>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</si>
  <si>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</si>
  <si>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</si>
  <si>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</si>
  <si>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</si>
  <si>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</si>
  <si>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</si>
  <si>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</si>
  <si>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</si>
  <si>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</si>
  <si>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</si>
  <si>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</si>
  <si>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</si>
  <si>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</si>
  <si>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</si>
  <si>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</si>
  <si>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</si>
  <si>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</si>
  <si>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</si>
  <si>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</si>
  <si>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</si>
  <si>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</si>
  <si>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</si>
  <si>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</si>
  <si>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</si>
  <si>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</si>
  <si>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</si>
  <si>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</si>
  <si>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</si>
  <si>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</si>
  <si>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</si>
  <si>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</si>
  <si>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</si>
  <si>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</si>
  <si>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</si>
  <si>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</si>
  <si>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</si>
  <si>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</si>
  <si>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</si>
  <si>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</si>
  <si>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</si>
  <si>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</si>
  <si>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</si>
  <si>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</si>
  <si>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</si>
  <si>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</si>
  <si>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</si>
  <si>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</si>
  <si>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</si>
  <si>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</si>
  <si>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</si>
  <si>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</si>
  <si>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</si>
  <si>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</si>
  <si>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</si>
  <si>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</si>
  <si>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</si>
  <si>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</si>
  <si>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</si>
  <si>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</si>
  <si>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</si>
  <si>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</si>
  <si>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</si>
  <si>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</si>
  <si>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</si>
  <si>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</si>
  <si>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</si>
  <si>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</si>
  <si>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</si>
  <si>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</si>
  <si>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</si>
  <si>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</si>
  <si>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</si>
  <si>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</si>
  <si>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</si>
  <si>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</si>
  <si>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</si>
  <si>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</si>
  <si>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</si>
  <si>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</si>
  <si>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</si>
  <si>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</si>
  <si>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</si>
  <si>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</si>
  <si>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</si>
  <si>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</si>
  <si>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</si>
  <si>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</si>
  <si>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</si>
  <si>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</si>
  <si>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</si>
  <si>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</si>
  <si>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</si>
  <si>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</si>
  <si>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</si>
  <si>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</si>
  <si>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</si>
  <si>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</si>
  <si>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</si>
  <si>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</si>
  <si>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</si>
  <si>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</si>
  <si>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</si>
  <si>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</si>
  <si>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</si>
  <si>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</si>
  <si>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</si>
  <si>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</si>
  <si>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</si>
  <si>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</si>
  <si>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</si>
  <si>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</si>
  <si>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</si>
  <si>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</si>
  <si>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</si>
  <si>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</si>
  <si>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</si>
  <si>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</si>
  <si>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</si>
  <si>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</si>
  <si>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</si>
  <si>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</si>
  <si>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</si>
  <si>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</si>
  <si>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</si>
  <si>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</si>
  <si>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</si>
  <si>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</si>
  <si>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</si>
  <si>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</si>
  <si>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20/09/2022</t>
  </si>
  <si>
    <t>Cut-off Date: 31/08/2022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</si>
</sst>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44804</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20580.309387600002</v>
      </c>
      <c r="F38" s="43"/>
      <c r="H38" s="24"/>
      <c r="L38" s="24"/>
      <c r="M38" s="24"/>
    </row>
    <row r="39">
      <c r="A39" s="26" t="s">
        <v>66</v>
      </c>
      <c r="B39" s="43" t="s">
        <v>67</v>
      </c>
      <c r="C39" s="263">
        <v>16518.55786936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0.24589020121266625</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18937.06182204</v>
      </c>
      <c r="E53" s="51"/>
      <c r="F53" s="159">
        <f>IF($C$58=0,"",IF(C53="[for completion]","",C53/$C$58))</f>
        <v>0.9201543798680653</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1643.24756556</v>
      </c>
      <c r="E56" s="51"/>
      <c r="F56" s="167">
        <f>IF($C$58=0,"",IF(C56="[for completion]","",C56/$C$58))</f>
        <v>0.07984562013193475</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20580.3093876</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14.31095347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14.675166</v>
      </c>
      <c r="D70" s="152" t="s">
        <v>1187</v>
      </c>
      <c r="E70" s="22"/>
      <c r="F70" s="159">
        <f>IF($C$77=0,"",IF(C70="[for completion]","",C70/$C$77))</f>
        <v>0.0007749441882940923</v>
      </c>
      <c r="G70" s="159" t="str">
        <f>IF($D$66="ND2","ND2",IF(OR(D70="ND2",D70=""),"",D70/$D$77))</f>
        <v>ND2</v>
      </c>
      <c r="H70" s="24"/>
      <c r="L70" s="24"/>
      <c r="M70" s="24"/>
      <c r="N70" s="56"/>
    </row>
    <row r="71">
      <c r="A71" s="26" t="s">
        <v>114</v>
      </c>
      <c r="B71" s="142" t="s">
        <v>1502</v>
      </c>
      <c r="C71" s="152">
        <v>42.192989</v>
      </c>
      <c r="D71" s="152" t="s">
        <v>1187</v>
      </c>
      <c r="E71" s="22"/>
      <c r="F71" s="159">
        <f>IF($C$77=0,"",IF(C71="[for completion]","",C71/$C$77))</f>
        <v>0.002228064174013879</v>
      </c>
      <c r="G71" s="159" t="str">
        <f>IF($D$66="ND2","ND2",IF(OR(D71="ND2",D71=""),"",D71/$D$77))</f>
        <v>ND2</v>
      </c>
      <c r="H71" s="24"/>
      <c r="L71" s="24"/>
      <c r="M71" s="24"/>
      <c r="N71" s="56"/>
    </row>
    <row r="72">
      <c r="A72" s="26" t="s">
        <v>115</v>
      </c>
      <c r="B72" s="141" t="s">
        <v>1503</v>
      </c>
      <c r="C72" s="152">
        <v>52.911535</v>
      </c>
      <c r="D72" s="152" t="s">
        <v>1187</v>
      </c>
      <c r="E72" s="22"/>
      <c r="F72" s="159">
        <f>IF($C$77=0,"",IF(C72="[for completion]","",C72/$C$77))</f>
        <v>0.0027940730988643982</v>
      </c>
      <c r="G72" s="159" t="str">
        <f>IF($D$66="ND2","ND2",IF(OR(D72="ND2",D72=""),"",D72/$D$77))</f>
        <v>ND2</v>
      </c>
      <c r="H72" s="24"/>
      <c r="L72" s="24"/>
      <c r="M72" s="24"/>
      <c r="N72" s="56"/>
    </row>
    <row r="73">
      <c r="A73" s="26" t="s">
        <v>116</v>
      </c>
      <c r="B73" s="141" t="s">
        <v>1504</v>
      </c>
      <c r="C73" s="152">
        <v>83.824793</v>
      </c>
      <c r="D73" s="152" t="s">
        <v>1187</v>
      </c>
      <c r="E73" s="22"/>
      <c r="F73" s="159">
        <f>IF($C$77=0,"",IF(C73="[for completion]","",C73/$C$77))</f>
        <v>0.004426494130990089</v>
      </c>
      <c r="G73" s="159" t="str">
        <f>IF($D$66="ND2","ND2",IF(OR(D73="ND2",D73=""),"",D73/$D$77))</f>
        <v>ND2</v>
      </c>
      <c r="H73" s="24"/>
      <c r="L73" s="24"/>
      <c r="M73" s="24"/>
      <c r="N73" s="56"/>
    </row>
    <row r="74">
      <c r="A74" s="26" t="s">
        <v>117</v>
      </c>
      <c r="B74" s="141" t="s">
        <v>1505</v>
      </c>
      <c r="C74" s="152">
        <v>153.294304</v>
      </c>
      <c r="D74" s="152" t="s">
        <v>1187</v>
      </c>
      <c r="E74" s="22"/>
      <c r="F74" s="159">
        <f>IF($C$77=0,"",IF(C74="[for completion]","",C74/$C$77))</f>
        <v>0.008094936028893154</v>
      </c>
      <c r="G74" s="159" t="str">
        <f>IF($D$66="ND2","ND2",IF(OR(D74="ND2",D74=""),"",D74/$D$77))</f>
        <v>ND2</v>
      </c>
      <c r="H74" s="24"/>
      <c r="L74" s="24"/>
      <c r="M74" s="24"/>
      <c r="N74" s="56"/>
    </row>
    <row r="75">
      <c r="A75" s="26" t="s">
        <v>118</v>
      </c>
      <c r="B75" s="141" t="s">
        <v>1506</v>
      </c>
      <c r="C75" s="152">
        <v>1702.703031</v>
      </c>
      <c r="D75" s="152" t="s">
        <v>1187</v>
      </c>
      <c r="E75" s="22"/>
      <c r="F75" s="159">
        <f>IF($C$77=0,"",IF(C75="[for completion]","",C75/$C$77))</f>
        <v>0.08991379165756527</v>
      </c>
      <c r="G75" s="159" t="str">
        <f>IF($D$66="ND2","ND2",IF(OR(D75="ND2",D75=""),"",D75/$D$77))</f>
        <v>ND2</v>
      </c>
      <c r="H75" s="24"/>
      <c r="L75" s="24"/>
      <c r="M75" s="24"/>
      <c r="N75" s="56"/>
    </row>
    <row r="76">
      <c r="A76" s="26" t="s">
        <v>119</v>
      </c>
      <c r="B76" s="141" t="s">
        <v>1507</v>
      </c>
      <c r="C76" s="152">
        <v>16887.460001</v>
      </c>
      <c r="D76" s="152" t="s">
        <v>1187</v>
      </c>
      <c r="E76" s="22"/>
      <c r="F76" s="159">
        <f>IF($C$77=0,"",IF(C76="[for completion]","",C76/$C$77))</f>
        <v>0.8917676967213791</v>
      </c>
      <c r="G76" s="159" t="str">
        <f>IF($D$66="ND2","ND2",IF(OR(D76="ND2",D76=""),"",D76/$D$77))</f>
        <v>ND2</v>
      </c>
      <c r="H76" s="24"/>
      <c r="L76" s="24"/>
      <c r="M76" s="24"/>
      <c r="N76" s="56"/>
    </row>
    <row r="77">
      <c r="A77" s="26" t="s">
        <v>120</v>
      </c>
      <c r="B77" s="60" t="s">
        <v>99</v>
      </c>
      <c r="C77" s="154">
        <f>SUM(C70:C76)</f>
        <v>18937.061819</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3.488233</v>
      </c>
      <c r="D79" s="154" t="s">
        <v>1187</v>
      </c>
      <c r="E79" s="43"/>
      <c r="F79" s="159">
        <f>IF($C$77=0,"",IF(C79="","",C79/$C$77))</f>
        <v>0.00018420138421368907</v>
      </c>
      <c r="G79" s="159" t="str">
        <f>IF($D$66="ND2","ND2",IF(OR(D79="ND2",D79=""),"",D79/$D$77))</f>
        <v>ND2</v>
      </c>
      <c r="H79" s="24"/>
      <c r="L79" s="24"/>
      <c r="M79" s="24"/>
      <c r="N79" s="56"/>
    </row>
    <row r="80" outlineLevel="1">
      <c r="A80" s="26" t="s">
        <v>125</v>
      </c>
      <c r="B80" s="61" t="s">
        <v>126</v>
      </c>
      <c r="C80" s="154">
        <v>11.186933</v>
      </c>
      <c r="D80" s="154" t="s">
        <v>1187</v>
      </c>
      <c r="E80" s="43"/>
      <c r="F80" s="159">
        <f>IF($C$77=0,"",IF(C80="","",C80/$C$77))</f>
        <v>0.0005907428040804032</v>
      </c>
      <c r="G80" s="159" t="str">
        <f>IF($D$66="ND2","ND2",IF(OR(D80="ND2",D80=""),"",D80/$D$77))</f>
        <v>ND2</v>
      </c>
      <c r="H80" s="24"/>
      <c r="L80" s="24"/>
      <c r="M80" s="24"/>
      <c r="N80" s="56"/>
    </row>
    <row r="81" outlineLevel="1">
      <c r="A81" s="26" t="s">
        <v>127</v>
      </c>
      <c r="B81" s="61" t="s">
        <v>128</v>
      </c>
      <c r="C81" s="154">
        <v>16.389335</v>
      </c>
      <c r="D81" s="154" t="s">
        <v>1187</v>
      </c>
      <c r="E81" s="43"/>
      <c r="F81" s="159">
        <f>IF($C$77=0,"",IF(C81="","",C81/$C$77))</f>
        <v>0.0008654634576709358</v>
      </c>
      <c r="G81" s="159" t="str">
        <f>IF($D$66="ND2","ND2",IF(OR(D81="ND2",D81=""),"",D81/$D$77))</f>
        <v>ND2</v>
      </c>
      <c r="H81" s="24"/>
      <c r="L81" s="24"/>
      <c r="M81" s="24"/>
      <c r="N81" s="56"/>
    </row>
    <row r="82" outlineLevel="1">
      <c r="A82" s="26" t="s">
        <v>129</v>
      </c>
      <c r="B82" s="61" t="s">
        <v>130</v>
      </c>
      <c r="C82" s="154">
        <v>25.803653</v>
      </c>
      <c r="D82" s="154" t="s">
        <v>1187</v>
      </c>
      <c r="E82" s="43"/>
      <c r="F82" s="159">
        <f>IF($C$77=0,"",IF(C82="","",C82/$C$77))</f>
        <v>0.001362600663536441</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5.3985</v>
      </c>
      <c r="D89" s="156">
        <v>6.0494</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2892.2858</v>
      </c>
      <c r="D93" s="152" t="s">
        <v>1187</v>
      </c>
      <c r="E93" s="22"/>
      <c r="F93" s="159">
        <f>IF($C$100=0,"",IF(C93="[for completion]","",IF(C93="","",C93/$C$100)))</f>
        <v>0.17509312072138794</v>
      </c>
      <c r="G93" s="159" t="str">
        <f>IF($D$100=0,"",IF(D93="[Mark as ND1 if not relevant]","",IF(D93="","",D93/$D$100)))</f>
        <v/>
      </c>
      <c r="H93" s="24"/>
      <c r="L93" s="24"/>
      <c r="M93" s="24"/>
      <c r="N93" s="56"/>
    </row>
    <row r="94">
      <c r="A94" s="26" t="s">
        <v>142</v>
      </c>
      <c r="B94" s="142" t="s">
        <v>1502</v>
      </c>
      <c r="C94" s="152">
        <v>1917.5</v>
      </c>
      <c r="D94" s="152" t="s">
        <v>1187</v>
      </c>
      <c r="E94" s="22"/>
      <c r="F94" s="159">
        <f>IF($C$100=0,"",IF(C94="[for completion]","",IF(C94="","",C94/$C$100)))</f>
        <v>0.11608156392541198</v>
      </c>
      <c r="G94" s="159" t="str">
        <f>IF($D$100=0,"",IF(D94="[Mark as ND1 if not relevant]","",IF(D94="","",D94/$D$100)))</f>
        <v/>
      </c>
      <c r="H94" s="24"/>
      <c r="L94" s="24"/>
      <c r="M94" s="24"/>
      <c r="N94" s="56"/>
    </row>
    <row r="95">
      <c r="A95" s="26" t="s">
        <v>143</v>
      </c>
      <c r="B95" s="142" t="s">
        <v>1503</v>
      </c>
      <c r="C95" s="152">
        <v>652.5</v>
      </c>
      <c r="D95" s="152" t="s">
        <v>1187</v>
      </c>
      <c r="E95" s="22"/>
      <c r="F95" s="159">
        <f>IF($C$100=0,"",IF(C95="[for completion]","",IF(C95="","",C95/$C$100)))</f>
        <v>0.03950102761999026</v>
      </c>
      <c r="G95" s="159" t="str">
        <f>IF($D$100=0,"",IF(D95="[Mark as ND1 if not relevant]","",IF(D95="","",D95/$D$100)))</f>
        <v/>
      </c>
      <c r="H95" s="24"/>
      <c r="L95" s="24"/>
      <c r="M95" s="24"/>
      <c r="N95" s="56"/>
    </row>
    <row r="96">
      <c r="A96" s="26" t="s">
        <v>144</v>
      </c>
      <c r="B96" s="142" t="s">
        <v>1504</v>
      </c>
      <c r="C96" s="152">
        <v>410</v>
      </c>
      <c r="D96" s="152" t="s">
        <v>1187</v>
      </c>
      <c r="E96" s="22"/>
      <c r="F96" s="159">
        <f>IF($C$100=0,"",IF(C96="[for completion]","",IF(C96="","",C96/$C$100)))</f>
        <v>0.024820569079227594</v>
      </c>
      <c r="G96" s="159" t="str">
        <f>IF($D$100=0,"",IF(D96="[Mark as ND1 if not relevant]","",IF(D96="","",D96/$D$100)))</f>
        <v/>
      </c>
      <c r="H96" s="24"/>
      <c r="L96" s="24"/>
      <c r="M96" s="24"/>
      <c r="N96" s="56"/>
    </row>
    <row r="97">
      <c r="A97" s="26" t="s">
        <v>145</v>
      </c>
      <c r="B97" s="142" t="s">
        <v>1505</v>
      </c>
      <c r="C97" s="152">
        <v>2057.4463</v>
      </c>
      <c r="D97" s="152" t="s">
        <v>1187</v>
      </c>
      <c r="E97" s="22"/>
      <c r="F97" s="159">
        <f>IF($C$100=0,"",IF(C97="[for completion]","",IF(C97="","",C97/$C$100)))</f>
        <v>0.12455362930719811</v>
      </c>
      <c r="G97" s="159" t="str">
        <f>IF($D$100=0,"",IF(D97="[Mark as ND1 if not relevant]","",IF(D97="","",D97/$D$100)))</f>
        <v/>
      </c>
      <c r="H97" s="24"/>
      <c r="L97" s="24"/>
      <c r="M97" s="24"/>
    </row>
    <row r="98">
      <c r="A98" s="26" t="s">
        <v>146</v>
      </c>
      <c r="B98" s="142" t="s">
        <v>1506</v>
      </c>
      <c r="C98" s="152">
        <v>7029.0695</v>
      </c>
      <c r="D98" s="152" t="s">
        <v>1187</v>
      </c>
      <c r="E98" s="22"/>
      <c r="F98" s="159">
        <f>IF($C$100=0,"",IF(C98="[for completion]","",IF(C98="","",C98/$C$100)))</f>
        <v>0.42552562216449213</v>
      </c>
      <c r="G98" s="159" t="str">
        <f>IF($D$100=0,"",IF(D98="[Mark as ND1 if not relevant]","",IF(D98="","",D98/$D$100)))</f>
        <v/>
      </c>
      <c r="H98" s="24"/>
      <c r="L98" s="24"/>
      <c r="M98" s="24"/>
    </row>
    <row r="99">
      <c r="A99" s="26" t="s">
        <v>147</v>
      </c>
      <c r="B99" s="142" t="s">
        <v>1507</v>
      </c>
      <c r="C99" s="152">
        <v>1559.756</v>
      </c>
      <c r="D99" s="152" t="s">
        <v>1187</v>
      </c>
      <c r="E99" s="22"/>
      <c r="F99" s="159">
        <f>IF($C$100=0,"",IF(C99="[for completion]","",IF(C99="","",C99/$C$100)))</f>
        <v>0.094424467182292</v>
      </c>
      <c r="G99" s="159" t="str">
        <f>IF($D$100=0,"",IF(D99="[Mark as ND1 if not relevant]","",IF(D99="","",D99/$D$100)))</f>
        <v/>
      </c>
      <c r="H99" s="24"/>
      <c r="L99" s="24"/>
      <c r="M99" s="24"/>
    </row>
    <row r="100">
      <c r="A100" s="26" t="s">
        <v>148</v>
      </c>
      <c r="B100" s="60" t="s">
        <v>99</v>
      </c>
      <c r="C100" s="154">
        <f>SUM(C93:C99)</f>
        <v>16518.5576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1491.2858</v>
      </c>
      <c r="D102" s="154" t="s">
        <v>1187</v>
      </c>
      <c r="E102" s="43"/>
      <c r="F102" s="159">
        <f>IF($C$100=0,"",IF(C102="","",IF(C102="","",C102/$C$100)))</f>
        <v>0.09027942003846631</v>
      </c>
      <c r="G102" s="159" t="str">
        <f>IF($D$100=0,"",IF(D102="","",IF(D102="","",D102/$D$100)))</f>
        <v/>
      </c>
      <c r="H102" s="24"/>
      <c r="L102" s="24"/>
      <c r="M102" s="24"/>
    </row>
    <row r="103" outlineLevel="1">
      <c r="A103" s="26" t="s">
        <v>151</v>
      </c>
      <c r="B103" s="61" t="s">
        <v>126</v>
      </c>
      <c r="C103" s="154">
        <v>1401</v>
      </c>
      <c r="D103" s="154" t="s">
        <v>1187</v>
      </c>
      <c r="E103" s="43"/>
      <c r="F103" s="159">
        <f>IF($C$100=0,"",IF(C103="","",IF(C103="","",C103/$C$100)))</f>
        <v>0.08481370068292161</v>
      </c>
      <c r="G103" s="159" t="str">
        <f>IF($D$100=0,"",IF(D103="","",IF(D103="","",D103/$D$100)))</f>
        <v/>
      </c>
      <c r="H103" s="24"/>
      <c r="L103" s="24"/>
      <c r="M103" s="24"/>
    </row>
    <row r="104" outlineLevel="1">
      <c r="A104" s="26" t="s">
        <v>152</v>
      </c>
      <c r="B104" s="61" t="s">
        <v>128</v>
      </c>
      <c r="C104" s="154">
        <v>215</v>
      </c>
      <c r="D104" s="154" t="s">
        <v>1187</v>
      </c>
      <c r="E104" s="43"/>
      <c r="F104" s="159">
        <f>IF($C$100=0,"",IF(C104="","",IF(C104="","",C104/$C$100)))</f>
        <v>0.013015664273253496</v>
      </c>
      <c r="G104" s="159" t="str">
        <f>IF($D$100=0,"",IF(D104="","",IF(D104="","",D104/$D$100)))</f>
        <v/>
      </c>
      <c r="H104" s="24"/>
      <c r="L104" s="24"/>
      <c r="M104" s="24"/>
    </row>
    <row r="105" outlineLevel="1">
      <c r="A105" s="26" t="s">
        <v>153</v>
      </c>
      <c r="B105" s="61" t="s">
        <v>130</v>
      </c>
      <c r="C105" s="154">
        <v>1702.5</v>
      </c>
      <c r="D105" s="154" t="s">
        <v>1187</v>
      </c>
      <c r="E105" s="43"/>
      <c r="F105" s="159">
        <f>IF($C$100=0,"",IF(C105="","",IF(C105="","",C105/$C$100)))</f>
        <v>0.1030658996521585</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20580.3094</v>
      </c>
      <c r="D112" s="152">
        <v>20580.3094</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20580.3094</v>
      </c>
      <c r="D129" s="152">
        <f>SUM(D112:D128)</f>
        <v>20580.3094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15016.2</v>
      </c>
      <c r="D138" s="152">
        <v>16518.55786936</v>
      </c>
      <c r="E138" s="52"/>
      <c r="F138" s="159">
        <f>IF($C$155=0,"",IF(C138="[for completion]","",IF(C138="","",C138/$C$155)))</f>
        <v>0.909050300804606</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0.020178268256592916</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0.07077143093880106</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16518.55786936</v>
      </c>
      <c r="D155" s="152">
        <f>SUM(D138:D154)</f>
        <v>16518.55786936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15018.557869360002</v>
      </c>
      <c r="D164" s="152">
        <v>15018.557869360002</v>
      </c>
      <c r="E164" s="64"/>
      <c r="F164" s="159">
        <f>IF($C$167=0,"",IF(C164="[for completion]","",IF(C164="","",C164/$C$167)))</f>
        <v>0.9091930414347897</v>
      </c>
      <c r="G164" s="159">
        <f>IF($D$167=0,"",IF(D164="[for completion]","",IF(D164="","",D164/$D$167)))</f>
        <v>0.9091930414347897</v>
      </c>
      <c r="H164" s="24"/>
      <c r="L164" s="24"/>
      <c r="M164" s="24"/>
      <c r="N164" s="56"/>
    </row>
    <row r="165">
      <c r="A165" s="26" t="s">
        <v>223</v>
      </c>
      <c r="B165" s="24" t="s">
        <v>224</v>
      </c>
      <c r="C165" s="152">
        <v>1500</v>
      </c>
      <c r="D165" s="152">
        <v>1500</v>
      </c>
      <c r="E165" s="64"/>
      <c r="F165" s="159">
        <f>IF($C$167=0,"",IF(C165="[for completion]","",IF(C165="","",C165/$C$167)))</f>
        <v>0.09080695856521015</v>
      </c>
      <c r="G165" s="159">
        <f>IF($D$167=0,"",IF(D165="[for completion]","",IF(D165="","",D165/$D$167)))</f>
        <v>0.09080695856521015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16518.557869360004</v>
      </c>
      <c r="D167" s="162">
        <f>SUM(D164:D166)</f>
        <v>16518.557869360004</v>
      </c>
      <c r="E167" s="64"/>
      <c r="F167" s="161">
        <f>SUM(F164:F166)</f>
        <v>0.9999999999999999</v>
      </c>
      <c r="G167" s="161">
        <f>SUM(G164:G166)</f>
        <v>0.9999999999999999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1643.24756556</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1643.24756556</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1643.24756556</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1643.24756556</v>
      </c>
      <c r="E207" s="54"/>
      <c r="F207" s="159">
        <f>SUM(F193:F196)</f>
        <v>1</v>
      </c>
      <c r="G207" s="54"/>
      <c r="H207" s="24"/>
      <c r="L207" s="24"/>
      <c r="M207" s="24"/>
      <c r="N207" s="56"/>
    </row>
    <row r="208">
      <c r="A208" s="26" t="s">
        <v>290</v>
      </c>
      <c r="B208" s="60" t="s">
        <v>99</v>
      </c>
      <c r="C208" s="154">
        <f>SUM(C193:C206)</f>
        <v>1643.24756556</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18937.06182204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18937.06182204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100051</v>
      </c>
      <c r="D28" s="273" t="str">
        <f>IF(C28="","","ND2")</f>
        <v>ND2</v>
      </c>
      <c r="F28" s="273">
        <f>IF(C28=0,"",IF(C28="","",C28))</f>
        <v>100051</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0.000527</v>
      </c>
      <c r="D36" s="144" t="str">
        <f>IF(C36="","","ND2")</f>
        <v>ND2</v>
      </c>
      <c r="E36" s="170"/>
      <c r="F36" s="144">
        <f>IF(C36=0,"",C36)</f>
        <v>0.000527</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0.02197938</v>
      </c>
      <c r="D99" s="144" t="str">
        <f>IF(C99="","","ND2")</f>
        <v>ND2</v>
      </c>
      <c r="E99" s="144"/>
      <c r="F99" s="144">
        <f>IF(C99="","",C99)</f>
        <v>0.02197938</v>
      </c>
      <c r="G99" s="110"/>
    </row>
    <row r="100">
      <c r="A100" s="110" t="s">
        <v>552</v>
      </c>
      <c r="B100" s="131" t="s">
        <v>2637</v>
      </c>
      <c r="C100" s="144">
        <v>0.02669186</v>
      </c>
      <c r="D100" s="144" t="str">
        <f>IF(C100="","","ND2")</f>
        <v>ND2</v>
      </c>
      <c r="E100" s="144"/>
      <c r="F100" s="144">
        <f>IF(C100="","",C100)</f>
        <v>0.02669186</v>
      </c>
      <c r="G100" s="110"/>
    </row>
    <row r="101">
      <c r="A101" s="110" t="s">
        <v>553</v>
      </c>
      <c r="B101" s="131" t="s">
        <v>2638</v>
      </c>
      <c r="C101" s="144">
        <v>0.02446649</v>
      </c>
      <c r="D101" s="144" t="str">
        <f>IF(C101="","","ND2")</f>
        <v>ND2</v>
      </c>
      <c r="E101" s="144"/>
      <c r="F101" s="144">
        <f>IF(C101="","",C101)</f>
        <v>0.02446649</v>
      </c>
      <c r="G101" s="110"/>
    </row>
    <row r="102">
      <c r="A102" s="110" t="s">
        <v>554</v>
      </c>
      <c r="B102" s="131" t="s">
        <v>2639</v>
      </c>
      <c r="C102" s="144">
        <v>0.05930372</v>
      </c>
      <c r="D102" s="144" t="str">
        <f>IF(C102="","","ND2")</f>
        <v>ND2</v>
      </c>
      <c r="E102" s="144"/>
      <c r="F102" s="144">
        <f>IF(C102="","",C102)</f>
        <v>0.05930372</v>
      </c>
      <c r="G102" s="110"/>
    </row>
    <row r="103">
      <c r="A103" s="110" t="s">
        <v>555</v>
      </c>
      <c r="B103" s="131" t="s">
        <v>2640</v>
      </c>
      <c r="C103" s="144">
        <v>0.11726045</v>
      </c>
      <c r="D103" s="144" t="str">
        <f>IF(C103="","","ND2")</f>
        <v>ND2</v>
      </c>
      <c r="E103" s="144"/>
      <c r="F103" s="144">
        <f>IF(C103="","",C103)</f>
        <v>0.11726045</v>
      </c>
      <c r="G103" s="110"/>
    </row>
    <row r="104">
      <c r="A104" s="110" t="s">
        <v>556</v>
      </c>
      <c r="B104" s="131" t="s">
        <v>2641</v>
      </c>
      <c r="C104" s="144">
        <v>0.20045215</v>
      </c>
      <c r="D104" s="144" t="str">
        <f>IF(C104="","","ND2")</f>
        <v>ND2</v>
      </c>
      <c r="E104" s="144"/>
      <c r="F104" s="144">
        <f>IF(C104="","",C104)</f>
        <v>0.20045215</v>
      </c>
      <c r="G104" s="110"/>
    </row>
    <row r="105">
      <c r="A105" s="110" t="s">
        <v>557</v>
      </c>
      <c r="B105" s="131" t="s">
        <v>2642</v>
      </c>
      <c r="C105" s="144">
        <v>0.23110151</v>
      </c>
      <c r="D105" s="144" t="str">
        <f>IF(C105="","","ND2")</f>
        <v>ND2</v>
      </c>
      <c r="E105" s="144"/>
      <c r="F105" s="144">
        <f>IF(C105="","",C105)</f>
        <v>0.23110151</v>
      </c>
      <c r="G105" s="110"/>
    </row>
    <row r="106">
      <c r="A106" s="110" t="s">
        <v>558</v>
      </c>
      <c r="B106" s="131" t="s">
        <v>2643</v>
      </c>
      <c r="C106" s="144">
        <v>0.0135156</v>
      </c>
      <c r="D106" s="144" t="str">
        <f>IF(C106="","","ND2")</f>
        <v>ND2</v>
      </c>
      <c r="E106" s="144"/>
      <c r="F106" s="144">
        <f>IF(C106="","",C106)</f>
        <v>0.0135156</v>
      </c>
      <c r="G106" s="110"/>
    </row>
    <row r="107">
      <c r="A107" s="110" t="s">
        <v>559</v>
      </c>
      <c r="B107" s="131" t="s">
        <v>2644</v>
      </c>
      <c r="C107" s="144">
        <v>0.12631976</v>
      </c>
      <c r="D107" s="144" t="str">
        <f>IF(C107="","","ND2")</f>
        <v>ND2</v>
      </c>
      <c r="E107" s="144"/>
      <c r="F107" s="144">
        <f>IF(C107="","",C107)</f>
        <v>0.12631976</v>
      </c>
      <c r="G107" s="110"/>
    </row>
    <row r="108">
      <c r="A108" s="110" t="s">
        <v>560</v>
      </c>
      <c r="B108" s="131" t="s">
        <v>2645</v>
      </c>
      <c r="C108" s="144">
        <v>0.09755716</v>
      </c>
      <c r="D108" s="144" t="str">
        <f>IF(C108="","","ND2")</f>
        <v>ND2</v>
      </c>
      <c r="E108" s="144"/>
      <c r="F108" s="144">
        <f>IF(C108="","",C108)</f>
        <v>0.09755716</v>
      </c>
      <c r="G108" s="110"/>
    </row>
    <row r="109">
      <c r="A109" s="110" t="s">
        <v>561</v>
      </c>
      <c r="B109" s="131" t="s">
        <v>2646</v>
      </c>
      <c r="C109" s="144">
        <v>0.02692614</v>
      </c>
      <c r="D109" s="144" t="str">
        <f>IF(C109="","","ND2")</f>
        <v>ND2</v>
      </c>
      <c r="E109" s="144"/>
      <c r="F109" s="144">
        <f>IF(C109="","",C109)</f>
        <v>0.02692614</v>
      </c>
      <c r="G109" s="110"/>
    </row>
    <row r="110">
      <c r="A110" s="110" t="s">
        <v>562</v>
      </c>
      <c r="B110" s="131" t="s">
        <v>2647</v>
      </c>
      <c r="C110" s="144">
        <v>0.05442578</v>
      </c>
      <c r="D110" s="144" t="str">
        <f>IF(C110="","","ND2")</f>
        <v>ND2</v>
      </c>
      <c r="E110" s="144"/>
      <c r="F110" s="144">
        <f>IF(C110="","",C110)</f>
        <v>0.05442578</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0.92028098</v>
      </c>
      <c r="D150" s="144" t="str">
        <f>IF(C150="","","ND2")</f>
        <v>ND2</v>
      </c>
      <c r="E150" s="145"/>
      <c r="F150" s="144">
        <f>IF(C150="","",C150)</f>
        <v>0.92028098</v>
      </c>
    </row>
    <row r="151">
      <c r="A151" s="110" t="s">
        <v>585</v>
      </c>
      <c r="B151" s="110" t="s">
        <v>2650</v>
      </c>
      <c r="C151" s="144">
        <v>0.07971902</v>
      </c>
      <c r="D151" s="144" t="str">
        <f>IF(C151="","","ND2")</f>
        <v>ND2</v>
      </c>
      <c r="E151" s="145"/>
      <c r="F151" s="144">
        <f>IF(C151="","",C151)</f>
        <v>0.07971902</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0.5941034</v>
      </c>
      <c r="D160" s="144" t="str">
        <f>IF(C160="","","ND2")</f>
        <v>ND2</v>
      </c>
      <c r="E160" s="145"/>
      <c r="F160" s="144">
        <f>IF(C160="","",C160)</f>
        <v>0.5941034</v>
      </c>
    </row>
    <row r="161">
      <c r="A161" s="110" t="s">
        <v>597</v>
      </c>
      <c r="B161" s="110" t="s">
        <v>598</v>
      </c>
      <c r="C161" s="144">
        <v>0.25708835</v>
      </c>
      <c r="D161" s="144" t="str">
        <f>IF(C161="","","ND2")</f>
        <v>ND2</v>
      </c>
      <c r="E161" s="145"/>
      <c r="F161" s="144">
        <f>IF(C161="","",C161)</f>
        <v>0.25708835</v>
      </c>
    </row>
    <row r="162">
      <c r="A162" s="110" t="s">
        <v>599</v>
      </c>
      <c r="B162" s="110" t="s">
        <v>97</v>
      </c>
      <c r="C162" s="144">
        <v>0.14880825</v>
      </c>
      <c r="D162" s="144" t="str">
        <f>IF(C162="","","ND2")</f>
        <v>ND2</v>
      </c>
      <c r="E162" s="145"/>
      <c r="F162" s="144">
        <f>IF(C162="","",C162)</f>
        <v>0.14880825</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0.0162985</v>
      </c>
      <c r="D170" s="144" t="str">
        <f>IF(C170="","","ND2")</f>
        <v>ND2</v>
      </c>
      <c r="E170" s="145"/>
      <c r="F170" s="144">
        <f>IF(C170="","",C170)</f>
        <v>0.0162985</v>
      </c>
    </row>
    <row r="171">
      <c r="A171" s="110" t="s">
        <v>609</v>
      </c>
      <c r="B171" s="132" t="s">
        <v>2653</v>
      </c>
      <c r="C171" s="144">
        <v>0.02319794</v>
      </c>
      <c r="D171" s="144" t="str">
        <f>IF(C171="","","ND2")</f>
        <v>ND2</v>
      </c>
      <c r="E171" s="145"/>
      <c r="F171" s="144">
        <f>IF(C171="","",C171)</f>
        <v>0.02319794</v>
      </c>
    </row>
    <row r="172">
      <c r="A172" s="110" t="s">
        <v>611</v>
      </c>
      <c r="B172" s="132" t="s">
        <v>2654</v>
      </c>
      <c r="C172" s="144">
        <v>0.05676706</v>
      </c>
      <c r="D172" s="144" t="str">
        <f>IF(C172="","","ND2")</f>
        <v>ND2</v>
      </c>
      <c r="E172" s="144"/>
      <c r="F172" s="144">
        <f>IF(C172="","",C172)</f>
        <v>0.05676706</v>
      </c>
    </row>
    <row r="173">
      <c r="A173" s="110" t="s">
        <v>613</v>
      </c>
      <c r="B173" s="132" t="s">
        <v>2655</v>
      </c>
      <c r="C173" s="144">
        <v>0.15417467</v>
      </c>
      <c r="D173" s="144" t="str">
        <f>IF(C173="","","ND2")</f>
        <v>ND2</v>
      </c>
      <c r="E173" s="144"/>
      <c r="F173" s="144">
        <f>IF(C173="","",C173)</f>
        <v>0.15417467</v>
      </c>
    </row>
    <row r="174">
      <c r="A174" s="110" t="s">
        <v>615</v>
      </c>
      <c r="B174" s="132" t="s">
        <v>2656</v>
      </c>
      <c r="C174" s="144">
        <v>0.74956183</v>
      </c>
      <c r="D174" s="144" t="str">
        <f>IF(C174="","","ND2")</f>
        <v>ND2</v>
      </c>
      <c r="E174" s="144"/>
      <c r="F174" s="144">
        <f>IF(C174="","",C174)</f>
        <v>0.74956183</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189.27408843529798</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47.04553729</v>
      </c>
      <c r="D190" s="171">
        <v>3380</v>
      </c>
      <c r="E190" s="137"/>
      <c r="F190" s="167">
        <f>IF($C$214=0,"",IF(C190="[for completion]","",IF(C190="","",C190/$C$214)))</f>
        <v>0.0024843102764361153</v>
      </c>
      <c r="G190" s="167">
        <f>IF($D$214=0,"",IF(D190="[for completion]","",IF(D190="","",D190/$D$214)))</f>
        <v>0.03378277078689868</v>
      </c>
    </row>
    <row r="191">
      <c r="A191" s="110" t="s">
        <v>636</v>
      </c>
      <c r="B191" s="131" t="s">
        <v>2658</v>
      </c>
      <c r="C191" s="168">
        <v>203.90033936</v>
      </c>
      <c r="D191" s="171">
        <v>5225</v>
      </c>
      <c r="E191" s="137"/>
      <c r="F191" s="167">
        <f>IF($C$214=0,"",IF(C191="[for completion]","",IF(C191="","",C191/$C$214)))</f>
        <v>0.010767263753804168</v>
      </c>
      <c r="G191" s="167">
        <f>IF($D$214=0,"",IF(D191="[for completion]","",IF(D191="","",D191/$D$214)))</f>
        <v>0.052223366083297515</v>
      </c>
    </row>
    <row r="192">
      <c r="A192" s="110" t="s">
        <v>637</v>
      </c>
      <c r="B192" s="131" t="s">
        <v>2659</v>
      </c>
      <c r="C192" s="168">
        <v>401.14941385</v>
      </c>
      <c r="D192" s="171">
        <v>6305</v>
      </c>
      <c r="E192" s="137"/>
      <c r="F192" s="167">
        <f>IF($C$214=0,"",IF(C192="[for completion]","",IF(C192="","",C192/$C$214)))</f>
        <v>0.021183297473482403</v>
      </c>
      <c r="G192" s="167">
        <f>IF($D$214=0,"",IF(D192="[for completion]","",IF(D192="","",D192/$D$214)))</f>
        <v>0.06301786089094562</v>
      </c>
    </row>
    <row r="193">
      <c r="A193" s="110" t="s">
        <v>638</v>
      </c>
      <c r="B193" s="131" t="s">
        <v>2660</v>
      </c>
      <c r="C193" s="168">
        <v>718.47932809</v>
      </c>
      <c r="D193" s="171">
        <v>8074</v>
      </c>
      <c r="E193" s="137"/>
      <c r="F193" s="167">
        <f>IF($C$214=0,"",IF(C193="[for completion]","",IF(C193="","",C193/$C$214)))</f>
        <v>0.037940380342096895</v>
      </c>
      <c r="G193" s="167">
        <f>IF($D$214=0,"",IF(D193="[for completion]","",IF(D193="","",D193/$D$214)))</f>
        <v>0.08069884358976921</v>
      </c>
    </row>
    <row r="194">
      <c r="A194" s="110" t="s">
        <v>639</v>
      </c>
      <c r="B194" s="131" t="s">
        <v>2661</v>
      </c>
      <c r="C194" s="168">
        <v>2400.34536175</v>
      </c>
      <c r="D194" s="171">
        <v>18898</v>
      </c>
      <c r="E194" s="137"/>
      <c r="F194" s="167">
        <f>IF($C$214=0,"",IF(C194="[for completion]","",IF(C194="","",C194/$C$214)))</f>
        <v>0.1267538430357948</v>
      </c>
      <c r="G194" s="167">
        <f>IF($D$214=0,"",IF(D194="[for completion]","",IF(D194="","",D194/$D$214)))</f>
        <v>0.1888836693286424</v>
      </c>
    </row>
    <row r="195">
      <c r="A195" s="110" t="s">
        <v>640</v>
      </c>
      <c r="B195" s="131" t="s">
        <v>2662</v>
      </c>
      <c r="C195" s="168">
        <v>3453.22368182</v>
      </c>
      <c r="D195" s="171">
        <v>19662</v>
      </c>
      <c r="E195" s="137"/>
      <c r="F195" s="167">
        <f>IF($C$214=0,"",IF(C195="[for completion]","",IF(C195="","",C195/$C$214)))</f>
        <v>0.18235266454064947</v>
      </c>
      <c r="G195" s="167">
        <f>IF($D$214=0,"",IF(D195="[for completion]","",IF(D195="","",D195/$D$214)))</f>
        <v>0.19651977491479344</v>
      </c>
    </row>
    <row r="196">
      <c r="A196" s="110" t="s">
        <v>641</v>
      </c>
      <c r="B196" s="131" t="s">
        <v>2663</v>
      </c>
      <c r="C196" s="168">
        <v>3307.84775116</v>
      </c>
      <c r="D196" s="171">
        <v>14731</v>
      </c>
      <c r="E196" s="137"/>
      <c r="F196" s="167">
        <f>IF($C$214=0,"",IF(C196="[for completion]","",IF(C196="","",C196/$C$214)))</f>
        <v>0.17467587011360675</v>
      </c>
      <c r="G196" s="167">
        <f>IF($D$214=0,"",IF(D196="[for completion]","",IF(D196="","",D196/$D$214)))</f>
        <v>0.14723491019580015</v>
      </c>
    </row>
    <row r="197">
      <c r="A197" s="110" t="s">
        <v>642</v>
      </c>
      <c r="B197" s="131" t="s">
        <v>2664</v>
      </c>
      <c r="C197" s="168">
        <v>2623.65386292</v>
      </c>
      <c r="D197" s="171">
        <v>9583</v>
      </c>
      <c r="E197" s="137"/>
      <c r="F197" s="167">
        <f>IF($C$214=0,"",IF(C197="[for completion]","",IF(C197="","",C197/$C$214)))</f>
        <v>0.13854598393223</v>
      </c>
      <c r="G197" s="167">
        <f>IF($D$214=0,"",IF(D197="[for completion]","",IF(D197="","",D197/$D$214)))</f>
        <v>0.09578115161267753</v>
      </c>
    </row>
    <row r="198">
      <c r="A198" s="110" t="s">
        <v>643</v>
      </c>
      <c r="B198" s="131" t="s">
        <v>2665</v>
      </c>
      <c r="C198" s="168">
        <v>1800.72461025</v>
      </c>
      <c r="D198" s="171">
        <v>5560</v>
      </c>
      <c r="E198" s="137"/>
      <c r="F198" s="167">
        <f>IF($C$214=0,"",IF(C198="[for completion]","",IF(C198="","",C198/$C$214)))</f>
        <v>0.09508996840017797</v>
      </c>
      <c r="G198" s="167">
        <f>IF($D$214=0,"",IF(D198="[for completion]","",IF(D198="","",D198/$D$214)))</f>
        <v>0.055571658454188363</v>
      </c>
    </row>
    <row r="199">
      <c r="A199" s="110" t="s">
        <v>644</v>
      </c>
      <c r="B199" s="131" t="s">
        <v>2666</v>
      </c>
      <c r="C199" s="168">
        <v>1250.54947814</v>
      </c>
      <c r="D199" s="171">
        <v>3347</v>
      </c>
      <c r="E199" s="131"/>
      <c r="F199" s="167">
        <f>IF($C$214=0,"",IF(C199="[for completion]","",IF(C199="","",C199/$C$214)))</f>
        <v>0.06603714398210082</v>
      </c>
      <c r="G199" s="167">
        <f>IF($D$214=0,"",IF(D199="[for completion]","",IF(D199="","",D199/$D$214)))</f>
        <v>0.03345293900110943</v>
      </c>
    </row>
    <row r="200">
      <c r="A200" s="110" t="s">
        <v>645</v>
      </c>
      <c r="B200" s="131" t="s">
        <v>2667</v>
      </c>
      <c r="C200" s="168">
        <v>829.74729163</v>
      </c>
      <c r="D200" s="171">
        <v>1955</v>
      </c>
      <c r="E200" s="131"/>
      <c r="F200" s="167">
        <f>IF($C$214=0,"",IF(C200="[for completion]","",IF(C200="","",C200/$C$214)))</f>
        <v>0.043816052322556934</v>
      </c>
      <c r="G200" s="167">
        <f>IF($D$214=0,"",IF(D200="[for completion]","",IF(D200="","",D200/$D$214)))</f>
        <v>0.019540034582362996</v>
      </c>
    </row>
    <row r="201">
      <c r="A201" s="110" t="s">
        <v>646</v>
      </c>
      <c r="B201" s="131" t="s">
        <v>2668</v>
      </c>
      <c r="C201" s="168">
        <v>560.66599093</v>
      </c>
      <c r="D201" s="171">
        <v>1181</v>
      </c>
      <c r="E201" s="131"/>
      <c r="F201" s="167">
        <f>IF($C$214=0,"",IF(C201="[for completion]","",IF(C201="","",C201/$C$214)))</f>
        <v>0.02960680997922634</v>
      </c>
      <c r="G201" s="167">
        <f>IF($D$214=0,"",IF(D201="[for completion]","",IF(D201="","",D201/$D$214)))</f>
        <v>0.01180397997021519</v>
      </c>
    </row>
    <row r="202">
      <c r="A202" s="110" t="s">
        <v>647</v>
      </c>
      <c r="B202" s="131" t="s">
        <v>2669</v>
      </c>
      <c r="C202" s="168">
        <v>357.78365432</v>
      </c>
      <c r="D202" s="171">
        <v>681</v>
      </c>
      <c r="E202" s="131"/>
      <c r="F202" s="167">
        <f>IF($C$214=0,"",IF(C202="[for completion]","",IF(C202="","",C202/$C$214)))</f>
        <v>0.018893303390053445</v>
      </c>
      <c r="G202" s="167">
        <f>IF($D$214=0,"",IF(D202="[for completion]","",IF(D202="","",D202/$D$214)))</f>
        <v>0.006806528670378107</v>
      </c>
    </row>
    <row r="203">
      <c r="A203" s="110" t="s">
        <v>648</v>
      </c>
      <c r="B203" s="131" t="s">
        <v>2670</v>
      </c>
      <c r="C203" s="168">
        <v>296.81256893</v>
      </c>
      <c r="D203" s="171">
        <v>516</v>
      </c>
      <c r="E203" s="131"/>
      <c r="F203" s="167">
        <f>IF($C$214=0,"",IF(C203="[for completion]","",IF(C203="","",C203/$C$214)))</f>
        <v>0.015673633624861124</v>
      </c>
      <c r="G203" s="167">
        <f>IF($D$214=0,"",IF(D203="[for completion]","",IF(D203="","",D203/$D$214)))</f>
        <v>0.00515736974143187</v>
      </c>
    </row>
    <row r="204">
      <c r="A204" s="110" t="s">
        <v>649</v>
      </c>
      <c r="B204" s="131" t="s">
        <v>2671</v>
      </c>
      <c r="C204" s="168">
        <v>193.90173483</v>
      </c>
      <c r="D204" s="171">
        <v>310</v>
      </c>
      <c r="E204" s="131"/>
      <c r="F204" s="167">
        <f>IF($C$214=0,"",IF(C204="[for completion]","",IF(C204="","",C204/$C$214)))</f>
        <v>0.010239272419986846</v>
      </c>
      <c r="G204" s="167">
        <f>IF($D$214=0,"",IF(D204="[for completion]","",IF(D204="","",D204/$D$214)))</f>
        <v>0.0030984198058989915</v>
      </c>
    </row>
    <row r="205">
      <c r="A205" s="110" t="s">
        <v>650</v>
      </c>
      <c r="B205" s="131" t="s">
        <v>2672</v>
      </c>
      <c r="C205" s="168">
        <v>144.63961572</v>
      </c>
      <c r="D205" s="171">
        <v>214</v>
      </c>
      <c r="F205" s="167">
        <f>IF($C$214=0,"",IF(C205="[for completion]","",IF(C205="","",C205/$C$214)))</f>
        <v>0.007637912210418008</v>
      </c>
      <c r="G205" s="167">
        <f>IF($D$214=0,"",IF(D205="[for completion]","",IF(D205="","",D205/$D$214)))</f>
        <v>0.0021389091563302717</v>
      </c>
    </row>
    <row r="206">
      <c r="A206" s="110" t="s">
        <v>651</v>
      </c>
      <c r="B206" s="131" t="s">
        <v>2673</v>
      </c>
      <c r="C206" s="168">
        <v>101.36114327</v>
      </c>
      <c r="D206" s="171">
        <v>140</v>
      </c>
      <c r="E206" s="126"/>
      <c r="F206" s="167">
        <f>IF($C$214=0,"",IF(C206="[for completion]","",IF(C206="","",C206/$C$214)))</f>
        <v>0.005352527452386003</v>
      </c>
      <c r="G206" s="167">
        <f>IF($D$214=0,"",IF(D206="[for completion]","",IF(D206="","",D206/$D$214)))</f>
        <v>0.0013992863639543834</v>
      </c>
    </row>
    <row r="207">
      <c r="A207" s="110" t="s">
        <v>652</v>
      </c>
      <c r="B207" s="131" t="s">
        <v>2674</v>
      </c>
      <c r="C207" s="168">
        <v>74.47654773</v>
      </c>
      <c r="D207" s="171">
        <v>96</v>
      </c>
      <c r="E207" s="126"/>
      <c r="F207" s="167">
        <f>IF($C$214=0,"",IF(C207="[for completion]","",IF(C207="","",C207/$C$214)))</f>
        <v>0.0039328459942671815</v>
      </c>
      <c r="G207" s="167">
        <f>IF($D$214=0,"",IF(D207="[for completion]","",IF(D207="","",D207/$D$214)))</f>
        <v>0.00095951064956872</v>
      </c>
    </row>
    <row r="208">
      <c r="A208" s="110" t="s">
        <v>653</v>
      </c>
      <c r="B208" s="131" t="s">
        <v>2675</v>
      </c>
      <c r="C208" s="168">
        <v>56.04404957</v>
      </c>
      <c r="D208" s="171">
        <v>68</v>
      </c>
      <c r="E208" s="126"/>
      <c r="F208" s="167">
        <f>IF($C$214=0,"",IF(C208="[for completion]","",IF(C208="","",C208/$C$214)))</f>
        <v>0.0029594902364828758</v>
      </c>
      <c r="G208" s="167">
        <f>IF($D$214=0,"",IF(D208="[for completion]","",IF(D208="","",D208/$D$214)))</f>
        <v>0.0006796533767778433</v>
      </c>
    </row>
    <row r="209">
      <c r="A209" s="110" t="s">
        <v>654</v>
      </c>
      <c r="B209" s="131" t="s">
        <v>2676</v>
      </c>
      <c r="C209" s="168">
        <v>46.37332306</v>
      </c>
      <c r="D209" s="171">
        <v>53</v>
      </c>
      <c r="E209" s="126"/>
      <c r="F209" s="167">
        <f>IF($C$214=0,"",IF(C209="[for completion]","",IF(C209="","",C209/$C$214)))</f>
        <v>0.0024488129941059897</v>
      </c>
      <c r="G209" s="167">
        <f>IF($D$214=0,"",IF(D209="[for completion]","",IF(D209="","",D209/$D$214)))</f>
        <v>0.0005297298377827308</v>
      </c>
    </row>
    <row r="210">
      <c r="A210" s="110" t="s">
        <v>655</v>
      </c>
      <c r="B210" s="131" t="s">
        <v>2677</v>
      </c>
      <c r="C210" s="168">
        <v>37.00450469</v>
      </c>
      <c r="D210" s="171">
        <v>40</v>
      </c>
      <c r="E210" s="126"/>
      <c r="F210" s="167">
        <f>IF($C$214=0,"",IF(C210="[for completion]","",IF(C210="","",C210/$C$214)))</f>
        <v>0.0019540784646397526</v>
      </c>
      <c r="G210" s="167">
        <f>IF($D$214=0,"",IF(D210="[for completion]","",IF(D210="","",D210/$D$214)))</f>
        <v>0.00039979610398696667</v>
      </c>
    </row>
    <row r="211">
      <c r="A211" s="110" t="s">
        <v>656</v>
      </c>
      <c r="B211" s="131" t="s">
        <v>2678</v>
      </c>
      <c r="C211" s="168">
        <v>31.33203273</v>
      </c>
      <c r="D211" s="171">
        <v>32</v>
      </c>
      <c r="E211" s="126"/>
      <c r="F211" s="167">
        <f>IF($C$214=0,"",IF(C211="[for completion]","",IF(C211="","",C211/$C$214)))</f>
        <v>0.001654535060636178</v>
      </c>
      <c r="G211" s="167">
        <f>IF($D$214=0,"",IF(D211="[for completion]","",IF(D211="","",D211/$D$214)))</f>
        <v>0.00031983688318957333</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18937.06182204</v>
      </c>
      <c r="D214" s="172">
        <f>SUM(D190:D213)</f>
        <v>100051</v>
      </c>
      <c r="E214" s="126"/>
      <c r="F214" s="173">
        <f>SUM(F190:F213)</f>
        <v>1.0000000000000002</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0.49482901</v>
      </c>
      <c r="F216" s="170"/>
      <c r="G216" s="170"/>
    </row>
    <row r="217">
      <c r="F217" s="170"/>
      <c r="G217" s="170"/>
    </row>
    <row r="218">
      <c r="B218" s="131" t="s">
        <v>663</v>
      </c>
      <c r="F218" s="170"/>
      <c r="G218" s="170"/>
    </row>
    <row r="219">
      <c r="A219" s="110" t="s">
        <v>664</v>
      </c>
      <c r="B219" s="110" t="s">
        <v>2680</v>
      </c>
      <c r="C219" s="168">
        <v>5340.33106941</v>
      </c>
      <c r="D219" s="171">
        <v>46350</v>
      </c>
      <c r="F219" s="167">
        <f>IF($C$227=0,"",IF(C219="[for completion]","",C219/$C$227))</f>
        <v>0.28200420527722136</v>
      </c>
      <c r="G219" s="167">
        <f>IF($D$227=0,"",IF(D219="[for completion]","",D219/$D$227))</f>
        <v>0.4632637354948976</v>
      </c>
    </row>
    <row r="220">
      <c r="A220" s="110" t="s">
        <v>666</v>
      </c>
      <c r="B220" s="110" t="s">
        <v>2681</v>
      </c>
      <c r="C220" s="168">
        <v>3944.99444364</v>
      </c>
      <c r="D220" s="171">
        <v>18841</v>
      </c>
      <c r="F220" s="167">
        <f>IF($C$227=0,"",IF(C220="[for completion]","",C220/$C$227))</f>
        <v>0.2083213584405474</v>
      </c>
      <c r="G220" s="167">
        <f>IF($D$227=0,"",IF(D220="[for completion]","",D220/$D$227))</f>
        <v>0.18831395988046096</v>
      </c>
    </row>
    <row r="221">
      <c r="A221" s="110" t="s">
        <v>668</v>
      </c>
      <c r="B221" s="110" t="s">
        <v>2682</v>
      </c>
      <c r="C221" s="168">
        <v>4331.4429666</v>
      </c>
      <c r="D221" s="171">
        <v>17482</v>
      </c>
      <c r="F221" s="167">
        <f>IF($C$227=0,"",IF(C221="[for completion]","",C221/$C$227))</f>
        <v>0.2287283532843953</v>
      </c>
      <c r="G221" s="167">
        <f>IF($D$227=0,"",IF(D221="[for completion]","",D221/$D$227))</f>
        <v>0.17473088724750377</v>
      </c>
    </row>
    <row r="222">
      <c r="A222" s="110" t="s">
        <v>670</v>
      </c>
      <c r="B222" s="110" t="s">
        <v>2683</v>
      </c>
      <c r="C222" s="168">
        <v>3391.27176241</v>
      </c>
      <c r="D222" s="171">
        <v>11821</v>
      </c>
      <c r="F222" s="167">
        <f>IF($C$227=0,"",IF(C222="[for completion]","",C222/$C$227))</f>
        <v>0.17908120036145472</v>
      </c>
      <c r="G222" s="167">
        <f>IF($D$227=0,"",IF(D222="[for completion]","",D222/$D$227))</f>
        <v>0.11814974363074832</v>
      </c>
    </row>
    <row r="223">
      <c r="A223" s="110" t="s">
        <v>672</v>
      </c>
      <c r="B223" s="110" t="s">
        <v>2684</v>
      </c>
      <c r="C223" s="168">
        <v>1441.37462264</v>
      </c>
      <c r="D223" s="171">
        <v>4299</v>
      </c>
      <c r="F223" s="167">
        <f>IF($C$227=0,"",IF(C223="[for completion]","",C223/$C$227))</f>
        <v>0.0761139524275328</v>
      </c>
      <c r="G223" s="167">
        <f>IF($D$227=0,"",IF(D223="[for completion]","",D223/$D$227))</f>
        <v>0.04296808627599924</v>
      </c>
    </row>
    <row r="224">
      <c r="A224" s="110" t="s">
        <v>674</v>
      </c>
      <c r="B224" s="110" t="s">
        <v>2685</v>
      </c>
      <c r="C224" s="168">
        <v>378.79506814</v>
      </c>
      <c r="D224" s="171">
        <v>979</v>
      </c>
      <c r="F224" s="167">
        <f>IF($C$227=0,"",IF(C224="[for completion]","",C224/$C$227))</f>
        <v>0.020002842663751425</v>
      </c>
      <c r="G224" s="167">
        <f>IF($D$227=0,"",IF(D224="[for completion]","",D224/$D$227))</f>
        <v>0.009785009645081008</v>
      </c>
    </row>
    <row r="225">
      <c r="A225" s="110" t="s">
        <v>676</v>
      </c>
      <c r="B225" s="110" t="s">
        <v>2686</v>
      </c>
      <c r="C225" s="168">
        <v>80.77990259</v>
      </c>
      <c r="D225" s="171">
        <v>192</v>
      </c>
      <c r="F225" s="167">
        <f>IF($C$227=0,"",IF(C225="[for completion]","",C225/$C$227))</f>
        <v>0.004265704117625254</v>
      </c>
      <c r="G225" s="167">
        <f>IF($D$227=0,"",IF(D225="[for completion]","",D225/$D$227))</f>
        <v>0.00191902129913744</v>
      </c>
    </row>
    <row r="226">
      <c r="A226" s="110" t="s">
        <v>678</v>
      </c>
      <c r="B226" s="110" t="s">
        <v>679</v>
      </c>
      <c r="C226" s="168">
        <v>28.07198661</v>
      </c>
      <c r="D226" s="171">
        <v>87</v>
      </c>
      <c r="F226" s="167">
        <f>IF($C$227=0,"",IF(C226="[for completion]","",C226/$C$227))</f>
        <v>0.0014823834274717458</v>
      </c>
      <c r="G226" s="167">
        <f>IF($D$227=0,"",IF(D226="[for completion]","",D226/$D$227))</f>
        <v>0.0008695565261716524</v>
      </c>
    </row>
    <row r="227">
      <c r="A227" s="110" t="s">
        <v>680</v>
      </c>
      <c r="B227" s="140" t="s">
        <v>99</v>
      </c>
      <c r="C227" s="168">
        <f>SUM(C219:C226)</f>
        <v>18937.06182204</v>
      </c>
      <c r="D227" s="171">
        <f>SUM(D219:D226)</f>
        <v>100051</v>
      </c>
      <c r="F227" s="144">
        <f>SUM(F219:F226)</f>
        <v>1</v>
      </c>
      <c r="G227" s="144">
        <f>SUM(G219:G226)</f>
        <v>0.9999999999999999</v>
      </c>
    </row>
    <row r="228" outlineLevel="1">
      <c r="A228" s="110" t="s">
        <v>681</v>
      </c>
      <c r="B228" s="127" t="s">
        <v>2687</v>
      </c>
      <c r="C228" s="168">
        <v>21.73981838</v>
      </c>
      <c r="D228" s="171">
        <v>58</v>
      </c>
      <c r="F228" s="167">
        <f>IF($C$227=0,"",IF(C228="[for completion]","",C228/$C$227))</f>
        <v>0.001148003770822462</v>
      </c>
      <c r="G228" s="167">
        <f>IF($D$227=0,"",IF(D228="[for completion]","",D228/$D$227))</f>
        <v>0.0005797043507811017</v>
      </c>
    </row>
    <row r="229" outlineLevel="1">
      <c r="A229" s="110" t="s">
        <v>683</v>
      </c>
      <c r="B229" s="127" t="s">
        <v>2688</v>
      </c>
      <c r="C229" s="168">
        <v>2.71235482</v>
      </c>
      <c r="D229" s="171">
        <v>10</v>
      </c>
      <c r="F229" s="167">
        <f>IF($C$227=0,"",IF(C229="[for completion]","",C229/$C$227))</f>
        <v>0.00014322997123256001</v>
      </c>
      <c r="G229" s="167">
        <f>IF($D$227=0,"",IF(D229="[for completion]","",D229/$D$227))</f>
        <v>9.994902599674167E-05</v>
      </c>
    </row>
    <row r="230" outlineLevel="1">
      <c r="A230" s="110" t="s">
        <v>685</v>
      </c>
      <c r="B230" s="127" t="s">
        <v>2689</v>
      </c>
      <c r="C230" s="168">
        <v>1.31481139</v>
      </c>
      <c r="D230" s="171">
        <v>6</v>
      </c>
      <c r="F230" s="167">
        <f>IF($C$227=0,"",IF(C230="[for completion]","",C230/$C$227))</f>
        <v>6.943059078308282E-05</v>
      </c>
      <c r="G230" s="167">
        <f>IF($D$227=0,"",IF(D230="[for completion]","",D230/$D$227))</f>
        <v>5.9969415598045E-05</v>
      </c>
    </row>
    <row r="231" outlineLevel="1">
      <c r="A231" s="110" t="s">
        <v>687</v>
      </c>
      <c r="B231" s="127" t="s">
        <v>2690</v>
      </c>
      <c r="C231" s="168">
        <v>0.37992102</v>
      </c>
      <c r="D231" s="171">
        <v>2</v>
      </c>
      <c r="F231" s="167">
        <f>IF($C$227=0,"",IF(C231="[for completion]","",C231/$C$227))</f>
        <v>2.006230024331583E-05</v>
      </c>
      <c r="G231" s="167">
        <f>IF($D$227=0,"",IF(D231="[for completion]","",D231/$D$227))</f>
        <v>1.9989805199348333E-05</v>
      </c>
    </row>
    <row r="232" outlineLevel="1">
      <c r="A232" s="110" t="s">
        <v>689</v>
      </c>
      <c r="B232" s="127" t="s">
        <v>2691</v>
      </c>
      <c r="C232" s="168">
        <v>0.41455835</v>
      </c>
      <c r="D232" s="171">
        <v>2</v>
      </c>
      <c r="F232" s="167">
        <f>IF($C$227=0,"",IF(C232="[for completion]","",C232/$C$227))</f>
        <v>2.1891376492076194E-05</v>
      </c>
      <c r="G232" s="167">
        <f>IF($D$227=0,"",IF(D232="[for completion]","",D232/$D$227))</f>
        <v>1.9989805199348333E-05</v>
      </c>
    </row>
    <row r="233" outlineLevel="1">
      <c r="A233" s="110" t="s">
        <v>691</v>
      </c>
      <c r="B233" s="127" t="s">
        <v>2692</v>
      </c>
      <c r="C233" s="168">
        <v>1.51052265</v>
      </c>
      <c r="D233" s="171">
        <v>9</v>
      </c>
      <c r="F233" s="167">
        <f>IF($C$227=0,"",IF(C233="[for completion]","",C233/$C$227))</f>
        <v>7.976541789824915E-05</v>
      </c>
      <c r="G233" s="167">
        <f>IF($D$227=0,"",IF(D233="[for completion]","",D233/$D$227))</f>
        <v>8.99541233970675E-05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0.46527362</v>
      </c>
      <c r="F238" s="170"/>
      <c r="G238" s="170"/>
    </row>
    <row r="239">
      <c r="F239" s="170"/>
      <c r="G239" s="170"/>
    </row>
    <row r="240">
      <c r="B240" s="131" t="s">
        <v>663</v>
      </c>
      <c r="F240" s="170"/>
      <c r="G240" s="170"/>
    </row>
    <row r="241">
      <c r="A241" s="110" t="s">
        <v>698</v>
      </c>
      <c r="B241" s="110" t="s">
        <v>2693</v>
      </c>
      <c r="C241" s="168">
        <v>6268.53241763</v>
      </c>
      <c r="D241" s="171">
        <v>51113</v>
      </c>
      <c r="F241" s="167">
        <f>IF($C$249=0,"",IF(C241="[Mark as ND1 if not relevant]","",C241/$C$249))</f>
        <v>0.331019271972505</v>
      </c>
      <c r="G241" s="167">
        <f>IF($D$249=0,"",IF(D241="[Mark as ND1 if not relevant]","",D241/$D$249))</f>
        <v>0.5108694565771457</v>
      </c>
    </row>
    <row r="242">
      <c r="A242" s="110" t="s">
        <v>699</v>
      </c>
      <c r="B242" s="110" t="s">
        <v>2694</v>
      </c>
      <c r="C242" s="168">
        <v>4415.72062184</v>
      </c>
      <c r="D242" s="171">
        <v>19997</v>
      </c>
      <c r="F242" s="167">
        <f>IF($C$249=0,"",IF(C242="[Mark as ND1 if not relevant]","",C242/$C$249))</f>
        <v>0.23317876148562497</v>
      </c>
      <c r="G242" s="167">
        <f>IF($D$249=0,"",IF(D242="[Mark as ND1 if not relevant]","",D242/$D$249))</f>
        <v>0.1998680672856843</v>
      </c>
    </row>
    <row r="243">
      <c r="A243" s="110" t="s">
        <v>700</v>
      </c>
      <c r="B243" s="110" t="s">
        <v>2695</v>
      </c>
      <c r="C243" s="168">
        <v>4417.03046173</v>
      </c>
      <c r="D243" s="171">
        <v>16947</v>
      </c>
      <c r="F243" s="167">
        <f>IF($C$249=0,"",IF(C243="[Mark as ND1 if not relevant]","",C243/$C$249))</f>
        <v>0.23324792954888152</v>
      </c>
      <c r="G243" s="167">
        <f>IF($D$249=0,"",IF(D243="[Mark as ND1 if not relevant]","",D243/$D$249))</f>
        <v>0.1693836143566781</v>
      </c>
    </row>
    <row r="244">
      <c r="A244" s="110" t="s">
        <v>701</v>
      </c>
      <c r="B244" s="110" t="s">
        <v>2696</v>
      </c>
      <c r="C244" s="168">
        <v>2791.35747263</v>
      </c>
      <c r="D244" s="171">
        <v>9150</v>
      </c>
      <c r="F244" s="167">
        <f>IF($C$249=0,"",IF(C244="[Mark as ND1 if not relevant]","",C244/$C$249))</f>
        <v>0.1474018249959592</v>
      </c>
      <c r="G244" s="167">
        <f>IF($D$249=0,"",IF(D244="[Mark as ND1 if not relevant]","",D244/$D$249))</f>
        <v>0.09145335878701862</v>
      </c>
    </row>
    <row r="245">
      <c r="A245" s="110" t="s">
        <v>702</v>
      </c>
      <c r="B245" s="110" t="s">
        <v>2697</v>
      </c>
      <c r="C245" s="168">
        <v>806.91420428</v>
      </c>
      <c r="D245" s="171">
        <v>2235</v>
      </c>
      <c r="F245" s="167">
        <f>IF($C$249=0,"",IF(C245="[Mark as ND1 if not relevant]","",C245/$C$249))</f>
        <v>0.04261031684127834</v>
      </c>
      <c r="G245" s="167">
        <f>IF($D$249=0,"",IF(D245="[Mark as ND1 if not relevant]","",D245/$D$249))</f>
        <v>0.022338607310271763</v>
      </c>
    </row>
    <row r="246">
      <c r="A246" s="110" t="s">
        <v>703</v>
      </c>
      <c r="B246" s="110" t="s">
        <v>2698</v>
      </c>
      <c r="C246" s="168">
        <v>192.35080442</v>
      </c>
      <c r="D246" s="171">
        <v>480</v>
      </c>
      <c r="F246" s="167">
        <f>IF($C$249=0,"",IF(C246="[Mark as ND1 if not relevant]","",C246/$C$249))</f>
        <v>0.010157373209614361</v>
      </c>
      <c r="G246" s="167">
        <f>IF($D$249=0,"",IF(D246="[Mark as ND1 if not relevant]","",D246/$D$249))</f>
        <v>0.004797553247843599</v>
      </c>
    </row>
    <row r="247">
      <c r="A247" s="110" t="s">
        <v>704</v>
      </c>
      <c r="B247" s="110" t="s">
        <v>2699</v>
      </c>
      <c r="C247" s="168">
        <v>36.43265921</v>
      </c>
      <c r="D247" s="171">
        <v>94</v>
      </c>
      <c r="F247" s="167">
        <f>IF($C$249=0,"",IF(C247="[Mark as ND1 if not relevant]","",C247/$C$249))</f>
        <v>0.0019238813049444478</v>
      </c>
      <c r="G247" s="167">
        <f>IF($D$249=0,"",IF(D247="[Mark as ND1 if not relevant]","",D247/$D$249))</f>
        <v>0.0009395208443693716</v>
      </c>
    </row>
    <row r="248">
      <c r="A248" s="110" t="s">
        <v>705</v>
      </c>
      <c r="B248" s="110" t="s">
        <v>679</v>
      </c>
      <c r="C248" s="168">
        <v>8.7231803</v>
      </c>
      <c r="D248" s="171">
        <v>35</v>
      </c>
      <c r="F248" s="167">
        <f>IF($C$249=0,"",IF(C248="[Mark as ND1 if not relevant]","",C248/$C$249))</f>
        <v>0.0004606406411921558</v>
      </c>
      <c r="G248" s="167">
        <f>IF($D$249=0,"",IF(D248="[Mark as ND1 if not relevant]","",D248/$D$249))</f>
        <v>0.00034982159098859584</v>
      </c>
    </row>
    <row r="249">
      <c r="A249" s="110" t="s">
        <v>706</v>
      </c>
      <c r="B249" s="140" t="s">
        <v>99</v>
      </c>
      <c r="C249" s="168">
        <f>SUM(C241:C248)</f>
        <v>18937.06182204</v>
      </c>
      <c r="D249" s="171">
        <f>SUM(D241:D248)</f>
        <v>100051</v>
      </c>
      <c r="F249" s="144">
        <f>SUM(F241:F248)</f>
        <v>1.0000000000000002</v>
      </c>
      <c r="G249" s="144">
        <f>SUM(G241:G248)</f>
        <v>0.9999999999999999</v>
      </c>
    </row>
    <row r="250" outlineLevel="1">
      <c r="A250" s="110" t="s">
        <v>707</v>
      </c>
      <c r="B250" s="127" t="s">
        <v>2687</v>
      </c>
      <c r="C250" s="168">
        <v>4.3867558</v>
      </c>
      <c r="D250" s="171">
        <v>12</v>
      </c>
      <c r="F250" s="167">
        <f>IF($C$249=0,"",IF(C250="[for completion]","",C250/$C$249))</f>
        <v>0.0002316492305524636</v>
      </c>
      <c r="G250" s="167">
        <f>IF($D$249=0,"",IF(D250="[for completion]","",D250/$D$249))</f>
        <v>0.00011993883119609</v>
      </c>
    </row>
    <row r="251" outlineLevel="1">
      <c r="A251" s="110" t="s">
        <v>708</v>
      </c>
      <c r="B251" s="127" t="s">
        <v>2688</v>
      </c>
      <c r="C251" s="168">
        <v>1.89572896</v>
      </c>
      <c r="D251" s="171">
        <v>9</v>
      </c>
      <c r="F251" s="167">
        <f>IF($C$249=0,"",IF(C251="[for completion]","",C251/$C$249))</f>
        <v>0.00010010681582047992</v>
      </c>
      <c r="G251" s="167">
        <f>IF($D$249=0,"",IF(D251="[for completion]","",D251/$D$249))</f>
        <v>8.99541233970675E-05</v>
      </c>
    </row>
    <row r="252" outlineLevel="1">
      <c r="A252" s="110" t="s">
        <v>709</v>
      </c>
      <c r="B252" s="127" t="s">
        <v>2689</v>
      </c>
      <c r="C252" s="168">
        <v>0.51561454</v>
      </c>
      <c r="D252" s="171">
        <v>3</v>
      </c>
      <c r="F252" s="167">
        <f>IF($C$249=0,"",IF(C252="[for completion]","",C252/$C$249))</f>
        <v>2.722780042888698E-05</v>
      </c>
      <c r="G252" s="167">
        <f>IF($D$249=0,"",IF(D252="[for completion]","",D252/$D$249))</f>
        <v>2.99847077990225E-05</v>
      </c>
    </row>
    <row r="253" outlineLevel="1">
      <c r="A253" s="110" t="s">
        <v>710</v>
      </c>
      <c r="B253" s="127" t="s">
        <v>2690</v>
      </c>
      <c r="C253" s="168">
        <v>0.41455835</v>
      </c>
      <c r="D253" s="171">
        <v>2</v>
      </c>
      <c r="F253" s="167">
        <f>IF($C$249=0,"",IF(C253="[for completion]","",C253/$C$249))</f>
        <v>2.1891376492076194E-05</v>
      </c>
      <c r="G253" s="167">
        <f>IF($D$249=0,"",IF(D253="[for completion]","",D253/$D$249))</f>
        <v>1.9989805199348333E-05</v>
      </c>
    </row>
    <row r="254" outlineLevel="1">
      <c r="A254" s="110" t="s">
        <v>711</v>
      </c>
      <c r="B254" s="127" t="s">
        <v>2691</v>
      </c>
      <c r="C254" s="168">
        <v>0.47660761</v>
      </c>
      <c r="D254" s="171">
        <v>3</v>
      </c>
      <c r="F254" s="167">
        <f>IF($C$249=0,"",IF(C254="[for completion]","",C254/$C$249))</f>
        <v>2.516798088736753E-05</v>
      </c>
      <c r="G254" s="167">
        <f>IF($D$249=0,"",IF(D254="[for completion]","",D254/$D$249))</f>
        <v>2.99847077990225E-05</v>
      </c>
    </row>
    <row r="255" outlineLevel="1">
      <c r="A255" s="110" t="s">
        <v>712</v>
      </c>
      <c r="B255" s="127" t="s">
        <v>2700</v>
      </c>
      <c r="C255" s="168">
        <v>1.03391504</v>
      </c>
      <c r="D255" s="171">
        <v>6</v>
      </c>
      <c r="F255" s="167">
        <f>IF($C$249=0,"",IF(C255="[for completion]","",C255/$C$249))</f>
        <v>5.459743701088162E-05</v>
      </c>
      <c r="G255" s="167">
        <f>IF($D$249=0,"",IF(D255="[for completion]","",D255/$D$249))</f>
        <v>5.9969415598045E-05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0.87489923</v>
      </c>
      <c r="E277" s="105"/>
      <c r="F277" s="105"/>
    </row>
    <row r="278">
      <c r="A278" s="110" t="s">
        <v>739</v>
      </c>
      <c r="B278" s="110" t="s">
        <v>2702</v>
      </c>
      <c r="C278" s="144">
        <v>0.12510077</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SUM(C333:C342)</f>
        <v>0</v>
      </c>
      <c r="D343" s="213">
        <f>SUM(D333:D342)</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28.5">
      <c r="A14" s="1" t="s">
        <v>1165</v>
      </c>
      <c r="B14" s="40" t="s">
        <v>1166</v>
      </c>
      <c r="C14" s="26" t="s">
        <v>2706</v>
      </c>
    </row>
    <row r="15">
      <c r="A15" s="1" t="s">
        <v>1167</v>
      </c>
      <c r="B15" s="40" t="s">
        <v>1168</v>
      </c>
      <c r="C15" s="26" t="s">
        <v>2709</v>
      </c>
    </row>
    <row r="16" ht="28.5">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145.44</v>
      </c>
      <c r="H75" s="24"/>
    </row>
    <row r="76">
      <c r="A76" s="26" t="s">
        <v>1444</v>
      </c>
      <c r="B76" s="26" t="s">
        <v>1474</v>
      </c>
      <c r="C76" s="263">
        <v>212.04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0.0001038</v>
      </c>
      <c r="D82" s="258" t="str">
        <f>IF(C82="","","ND2")</f>
        <v>ND2</v>
      </c>
      <c r="E82" s="258" t="str">
        <f>IF(C82="","","ND2")</f>
        <v>ND2</v>
      </c>
      <c r="F82" s="258" t="str">
        <f>IF(C82="","","ND2")</f>
        <v>ND2</v>
      </c>
      <c r="G82" s="258">
        <f>IF(C82="","",C82)</f>
        <v>0.0001038</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5.062E-05</v>
      </c>
      <c r="D84" s="258" t="str">
        <f>IF(C84="","","ND2")</f>
        <v>ND2</v>
      </c>
      <c r="E84" s="258" t="str">
        <f>IF(C84="","","ND2")</f>
        <v>ND2</v>
      </c>
      <c r="F84" s="258" t="str">
        <f>IF(C84="","","ND2")</f>
        <v>ND2</v>
      </c>
      <c r="G84" s="258">
        <f>IF(C84="","",C84)</f>
        <v>5.062E-05</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0.99984557</v>
      </c>
      <c r="D87" s="258" t="str">
        <f>IF(C87="","","ND2")</f>
        <v>ND2</v>
      </c>
      <c r="E87" s="258" t="str">
        <f>IF(C87="","","ND2")</f>
        <v>ND2</v>
      </c>
      <c r="F87" s="258" t="str">
        <f>IF(C87="","","ND2")</f>
        <v>ND2</v>
      </c>
      <c r="G87" s="258">
        <f>IF(C87="","",C87)</f>
        <v>0.99984557</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2022-09-13T07:21:11Z</dcterms:created>
  <dcterms:modified xsi:type="dcterms:W3CDTF">2022-09-13T07:21:11Z</dcterms:modified>
</cp:coreProperties>
</file>