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Administratie transacties\Production\Covered Bond SB2\2022\05\"/>
    </mc:Choice>
  </mc:AlternateContent>
  <xr:revisionPtr revIDLastSave="0" documentId="8_{4A2ECBF7-D8E2-4049-A200-1D204648D267}"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616" i="19"/>
  <c r="G615" i="19" s="1"/>
  <c r="C616" i="19"/>
  <c r="G613" i="19"/>
  <c r="G612" i="19"/>
  <c r="G611" i="19"/>
  <c r="G609" i="19"/>
  <c r="G608" i="19"/>
  <c r="G607" i="19"/>
  <c r="G605" i="19"/>
  <c r="G604" i="19"/>
  <c r="G603" i="19"/>
  <c r="G601" i="19"/>
  <c r="G600" i="19"/>
  <c r="G599" i="19"/>
  <c r="D595" i="19"/>
  <c r="G592" i="19" s="1"/>
  <c r="C595" i="19"/>
  <c r="F591" i="19" s="1"/>
  <c r="F595" i="19" s="1"/>
  <c r="G594" i="19"/>
  <c r="G593" i="19"/>
  <c r="D588" i="19"/>
  <c r="C588" i="19"/>
  <c r="F585" i="19" s="1"/>
  <c r="F586" i="19"/>
  <c r="G584" i="19"/>
  <c r="F584" i="19"/>
  <c r="F582" i="19"/>
  <c r="F581" i="19"/>
  <c r="F580" i="19"/>
  <c r="F578" i="19"/>
  <c r="D576" i="19"/>
  <c r="G564" i="19" s="1"/>
  <c r="C576" i="19"/>
  <c r="F573" i="19" s="1"/>
  <c r="F574" i="19"/>
  <c r="F572" i="19"/>
  <c r="F570" i="19"/>
  <c r="F568" i="19"/>
  <c r="F566" i="19"/>
  <c r="F564" i="19"/>
  <c r="F562" i="19"/>
  <c r="F560" i="19"/>
  <c r="F558" i="19"/>
  <c r="D553" i="19"/>
  <c r="C553" i="19"/>
  <c r="F550" i="19" s="1"/>
  <c r="F551" i="19"/>
  <c r="G549" i="19"/>
  <c r="F549" i="19"/>
  <c r="F547" i="19"/>
  <c r="F545" i="19"/>
  <c r="F543" i="19"/>
  <c r="G541" i="19"/>
  <c r="F541" i="19"/>
  <c r="F539" i="19"/>
  <c r="F537" i="19"/>
  <c r="F535" i="19"/>
  <c r="D496" i="19"/>
  <c r="C496" i="19"/>
  <c r="F493" i="19" s="1"/>
  <c r="F494" i="19"/>
  <c r="G492" i="19"/>
  <c r="F492" i="19"/>
  <c r="F490" i="19"/>
  <c r="F488" i="19"/>
  <c r="D474" i="19"/>
  <c r="C474" i="19"/>
  <c r="G473" i="19"/>
  <c r="G472" i="19"/>
  <c r="G471" i="19"/>
  <c r="G470" i="19"/>
  <c r="G469" i="19"/>
  <c r="G468" i="19"/>
  <c r="G467" i="19"/>
  <c r="G466" i="19"/>
  <c r="F466" i="19"/>
  <c r="D461" i="19"/>
  <c r="C461" i="19"/>
  <c r="F458" i="19" s="1"/>
  <c r="F459" i="19"/>
  <c r="F457" i="19"/>
  <c r="F455" i="19"/>
  <c r="G453" i="19"/>
  <c r="F453" i="19"/>
  <c r="F451" i="19"/>
  <c r="F449" i="19"/>
  <c r="F447" i="19"/>
  <c r="F445" i="19"/>
  <c r="F443" i="19"/>
  <c r="G441" i="19"/>
  <c r="F441" i="19"/>
  <c r="F439" i="19"/>
  <c r="F437" i="19"/>
  <c r="D402" i="19"/>
  <c r="C402" i="19"/>
  <c r="G401" i="19"/>
  <c r="G400" i="19"/>
  <c r="G399" i="19"/>
  <c r="G398" i="19"/>
  <c r="G397" i="19"/>
  <c r="G396" i="19"/>
  <c r="G395" i="19"/>
  <c r="G394" i="19"/>
  <c r="F394" i="19"/>
  <c r="G393" i="19"/>
  <c r="G392" i="19"/>
  <c r="G391" i="19"/>
  <c r="G390" i="19"/>
  <c r="G389" i="19"/>
  <c r="G388" i="19"/>
  <c r="G387" i="19"/>
  <c r="G386" i="19"/>
  <c r="G385" i="19"/>
  <c r="G384" i="19"/>
  <c r="D381" i="19"/>
  <c r="C381" i="19"/>
  <c r="G380" i="19"/>
  <c r="G379" i="19"/>
  <c r="G378" i="19"/>
  <c r="G377" i="19"/>
  <c r="D374" i="19"/>
  <c r="C374" i="19"/>
  <c r="F371" i="19" s="1"/>
  <c r="F372" i="19"/>
  <c r="G370" i="19"/>
  <c r="F370" i="19"/>
  <c r="F368" i="19"/>
  <c r="D364" i="19"/>
  <c r="G362" i="19" s="1"/>
  <c r="C364" i="19"/>
  <c r="F363" i="19"/>
  <c r="F362" i="19"/>
  <c r="G361" i="19"/>
  <c r="F361" i="19"/>
  <c r="G360" i="19"/>
  <c r="F360" i="19"/>
  <c r="F359" i="19"/>
  <c r="F358" i="19"/>
  <c r="G357" i="19"/>
  <c r="F357" i="19"/>
  <c r="G356" i="19"/>
  <c r="F356" i="19"/>
  <c r="F355" i="19"/>
  <c r="F364" i="19" s="1"/>
  <c r="F354" i="19"/>
  <c r="D350" i="19"/>
  <c r="G348" i="19" s="1"/>
  <c r="C350" i="19"/>
  <c r="F349" i="19"/>
  <c r="F348" i="19"/>
  <c r="G347" i="19"/>
  <c r="F347" i="19"/>
  <c r="G346" i="19"/>
  <c r="F346" i="19"/>
  <c r="F345" i="19"/>
  <c r="F344" i="19"/>
  <c r="G343" i="19"/>
  <c r="F343" i="19"/>
  <c r="G342" i="19"/>
  <c r="F342" i="19"/>
  <c r="F341" i="19"/>
  <c r="F340" i="19"/>
  <c r="G339" i="19"/>
  <c r="F339" i="19"/>
  <c r="G338" i="19"/>
  <c r="F338" i="19"/>
  <c r="F337" i="19"/>
  <c r="F336" i="19"/>
  <c r="G335" i="19"/>
  <c r="F335" i="19"/>
  <c r="G334" i="19"/>
  <c r="F334" i="19"/>
  <c r="F333" i="19"/>
  <c r="F332" i="19"/>
  <c r="D327" i="19"/>
  <c r="G325" i="19" s="1"/>
  <c r="C327" i="19"/>
  <c r="F326" i="19"/>
  <c r="F325" i="19"/>
  <c r="G324" i="19"/>
  <c r="F324" i="19"/>
  <c r="G323" i="19"/>
  <c r="F323" i="19"/>
  <c r="F322" i="19"/>
  <c r="F321" i="19"/>
  <c r="G320" i="19"/>
  <c r="F320" i="19"/>
  <c r="G319" i="19"/>
  <c r="F319" i="19"/>
  <c r="F318" i="19"/>
  <c r="F317" i="19"/>
  <c r="G316" i="19"/>
  <c r="F316" i="19"/>
  <c r="G315" i="19"/>
  <c r="F315" i="19"/>
  <c r="F314" i="19"/>
  <c r="F313" i="19"/>
  <c r="G312" i="19"/>
  <c r="F312" i="19"/>
  <c r="G311" i="19"/>
  <c r="F311" i="19"/>
  <c r="F310" i="19"/>
  <c r="F309" i="19"/>
  <c r="D274" i="19"/>
  <c r="G272" i="19" s="1"/>
  <c r="C274" i="19"/>
  <c r="F273" i="19"/>
  <c r="F272" i="19"/>
  <c r="G271" i="19"/>
  <c r="F271" i="19"/>
  <c r="G270" i="19"/>
  <c r="F270" i="19"/>
  <c r="F269" i="19"/>
  <c r="F268" i="19"/>
  <c r="G267" i="19"/>
  <c r="F267" i="19"/>
  <c r="G266" i="19"/>
  <c r="F266" i="19"/>
  <c r="D252" i="19"/>
  <c r="G249" i="19" s="1"/>
  <c r="C252" i="19"/>
  <c r="F250" i="19" s="1"/>
  <c r="G251" i="19"/>
  <c r="F251" i="19"/>
  <c r="G250" i="19"/>
  <c r="F249" i="19"/>
  <c r="G248" i="19"/>
  <c r="F248" i="19"/>
  <c r="G247" i="19"/>
  <c r="F247" i="19"/>
  <c r="G246"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C30" i="19"/>
  <c r="F27"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1" i="11"/>
  <c r="G180" i="11"/>
  <c r="D179" i="11"/>
  <c r="G182" i="11" s="1"/>
  <c r="C179" i="11"/>
  <c r="F183" i="11" s="1"/>
  <c r="G178" i="11"/>
  <c r="G177" i="11"/>
  <c r="G176" i="11"/>
  <c r="G175" i="11"/>
  <c r="G174" i="11"/>
  <c r="G173" i="11"/>
  <c r="G172" i="11"/>
  <c r="G179" i="11" s="1"/>
  <c r="G171" i="11"/>
  <c r="G163" i="11"/>
  <c r="G162" i="11"/>
  <c r="G161" i="11"/>
  <c r="F161" i="11"/>
  <c r="F160" i="11"/>
  <c r="G159" i="11"/>
  <c r="G158" i="11"/>
  <c r="D157" i="11"/>
  <c r="G160" i="11" s="1"/>
  <c r="C157" i="11"/>
  <c r="G156" i="11"/>
  <c r="G155" i="11"/>
  <c r="G154" i="11"/>
  <c r="F154" i="11"/>
  <c r="G153" i="11"/>
  <c r="G152" i="11"/>
  <c r="G151" i="11"/>
  <c r="G150" i="11"/>
  <c r="G157" i="11" s="1"/>
  <c r="F150" i="11"/>
  <c r="G149" i="11"/>
  <c r="F149" i="11"/>
  <c r="D144" i="11"/>
  <c r="G143" i="11" s="1"/>
  <c r="C144" i="11"/>
  <c r="F141" i="11" s="1"/>
  <c r="F143" i="11"/>
  <c r="F142" i="11"/>
  <c r="G140" i="11"/>
  <c r="F140" i="11"/>
  <c r="G139" i="11"/>
  <c r="F139" i="11"/>
  <c r="F138" i="11"/>
  <c r="F136" i="11"/>
  <c r="G135" i="11"/>
  <c r="F135" i="11"/>
  <c r="F134" i="11"/>
  <c r="G132" i="11"/>
  <c r="F132" i="11"/>
  <c r="G131" i="11"/>
  <c r="F131" i="11"/>
  <c r="F130" i="11"/>
  <c r="G128" i="11"/>
  <c r="F128" i="11"/>
  <c r="F127" i="11"/>
  <c r="F126" i="11"/>
  <c r="G124" i="11"/>
  <c r="F124" i="11"/>
  <c r="G123" i="11"/>
  <c r="F123" i="11"/>
  <c r="F122" i="11"/>
  <c r="G120" i="11"/>
  <c r="F120" i="11"/>
  <c r="C58" i="11"/>
  <c r="C54" i="11"/>
  <c r="C26" i="11"/>
  <c r="F156" i="10"/>
  <c r="F155" i="10"/>
  <c r="F153" i="10"/>
  <c r="C152" i="10"/>
  <c r="F149" i="10" s="1"/>
  <c r="C81" i="10"/>
  <c r="C77" i="10"/>
  <c r="C49" i="10"/>
  <c r="C42" i="10"/>
  <c r="F41" i="10" s="1"/>
  <c r="F40" i="10"/>
  <c r="F39" i="10"/>
  <c r="F42" i="10" s="1"/>
  <c r="D37" i="10"/>
  <c r="C37" i="10"/>
  <c r="F27" i="10" s="1"/>
  <c r="G36" i="10"/>
  <c r="G35" i="10"/>
  <c r="G34" i="10"/>
  <c r="G33" i="10"/>
  <c r="F33" i="10"/>
  <c r="G32" i="10"/>
  <c r="G31" i="10"/>
  <c r="F31" i="10"/>
  <c r="G30" i="10"/>
  <c r="G29" i="10"/>
  <c r="G28" i="10"/>
  <c r="G27" i="10"/>
  <c r="G26" i="10"/>
  <c r="G25" i="10"/>
  <c r="G24" i="10"/>
  <c r="G23" i="10"/>
  <c r="F23" i="10"/>
  <c r="G22" i="10"/>
  <c r="G37" i="10" s="1"/>
  <c r="F22" i="10"/>
  <c r="G598" i="9"/>
  <c r="F598" i="9"/>
  <c r="D598" i="9"/>
  <c r="G596" i="9" s="1"/>
  <c r="C598" i="9"/>
  <c r="G597" i="9"/>
  <c r="F597"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G575" i="9" s="1"/>
  <c r="C577" i="9"/>
  <c r="G576" i="9"/>
  <c r="F576" i="9"/>
  <c r="F575" i="9"/>
  <c r="G574" i="9"/>
  <c r="F574" i="9"/>
  <c r="F577" i="9" s="1"/>
  <c r="G573" i="9"/>
  <c r="F573" i="9"/>
  <c r="D570" i="9"/>
  <c r="G567" i="9" s="1"/>
  <c r="C570" i="9"/>
  <c r="F565" i="9" s="1"/>
  <c r="G569" i="9"/>
  <c r="G568" i="9"/>
  <c r="F567" i="9"/>
  <c r="G566" i="9"/>
  <c r="G565" i="9"/>
  <c r="G564" i="9"/>
  <c r="G563" i="9"/>
  <c r="G562" i="9"/>
  <c r="G570" i="9" s="1"/>
  <c r="G561" i="9"/>
  <c r="F561" i="9"/>
  <c r="G560" i="9"/>
  <c r="D555" i="9"/>
  <c r="C555" i="9"/>
  <c r="F550" i="9" s="1"/>
  <c r="G554" i="9"/>
  <c r="G553" i="9"/>
  <c r="G552" i="9"/>
  <c r="G551" i="9"/>
  <c r="G550" i="9"/>
  <c r="G549" i="9"/>
  <c r="G548" i="9"/>
  <c r="G547" i="9"/>
  <c r="G546" i="9"/>
  <c r="F546" i="9"/>
  <c r="G545" i="9"/>
  <c r="G544" i="9"/>
  <c r="G543" i="9"/>
  <c r="G542" i="9"/>
  <c r="G541" i="9"/>
  <c r="G540" i="9"/>
  <c r="G539" i="9"/>
  <c r="G538" i="9"/>
  <c r="G555" i="9" s="1"/>
  <c r="G537" i="9"/>
  <c r="D532" i="9"/>
  <c r="G530" i="9" s="1"/>
  <c r="C532" i="9"/>
  <c r="F527" i="9" s="1"/>
  <c r="G531" i="9"/>
  <c r="F529" i="9"/>
  <c r="G528" i="9"/>
  <c r="G527" i="9"/>
  <c r="G526" i="9"/>
  <c r="G524" i="9"/>
  <c r="F524" i="9"/>
  <c r="G523" i="9"/>
  <c r="F523" i="9"/>
  <c r="G522" i="9"/>
  <c r="G521" i="9"/>
  <c r="F520" i="9"/>
  <c r="G519" i="9"/>
  <c r="G518" i="9"/>
  <c r="G517" i="9"/>
  <c r="G516" i="9"/>
  <c r="G515" i="9"/>
  <c r="F515" i="9"/>
  <c r="G514" i="9"/>
  <c r="F481" i="9"/>
  <c r="F479" i="9"/>
  <c r="F477" i="9"/>
  <c r="D475" i="9"/>
  <c r="G481" i="9" s="1"/>
  <c r="C475" i="9"/>
  <c r="F480" i="9" s="1"/>
  <c r="F474" i="9"/>
  <c r="F472" i="9"/>
  <c r="G471" i="9"/>
  <c r="F471" i="9"/>
  <c r="G470" i="9"/>
  <c r="F470" i="9"/>
  <c r="F468" i="9"/>
  <c r="G467" i="9"/>
  <c r="F467" i="9"/>
  <c r="F459" i="9"/>
  <c r="F457" i="9"/>
  <c r="F455" i="9"/>
  <c r="D453" i="9"/>
  <c r="G459" i="9" s="1"/>
  <c r="C453" i="9"/>
  <c r="F458" i="9" s="1"/>
  <c r="F452" i="9"/>
  <c r="F450" i="9"/>
  <c r="G449" i="9"/>
  <c r="F449" i="9"/>
  <c r="F448" i="9"/>
  <c r="F446" i="9"/>
  <c r="G445" i="9"/>
  <c r="F445" i="9"/>
  <c r="D440" i="9"/>
  <c r="G439" i="9" s="1"/>
  <c r="C440" i="9"/>
  <c r="F439" i="9"/>
  <c r="G438" i="9"/>
  <c r="F438" i="9"/>
  <c r="G437" i="9"/>
  <c r="F437" i="9"/>
  <c r="G436" i="9"/>
  <c r="F436" i="9"/>
  <c r="F435" i="9"/>
  <c r="G434" i="9"/>
  <c r="F434" i="9"/>
  <c r="G433" i="9"/>
  <c r="F433" i="9"/>
  <c r="G432" i="9"/>
  <c r="F432" i="9"/>
  <c r="F431" i="9"/>
  <c r="G430" i="9"/>
  <c r="F430" i="9"/>
  <c r="G429" i="9"/>
  <c r="F429" i="9"/>
  <c r="G428" i="9"/>
  <c r="F428" i="9"/>
  <c r="F427" i="9"/>
  <c r="G426" i="9"/>
  <c r="F426" i="9"/>
  <c r="G425" i="9"/>
  <c r="F425" i="9"/>
  <c r="G424" i="9"/>
  <c r="F424" i="9"/>
  <c r="F423" i="9"/>
  <c r="G422" i="9"/>
  <c r="F422" i="9"/>
  <c r="G421" i="9"/>
  <c r="F421" i="9"/>
  <c r="G420" i="9"/>
  <c r="F420" i="9"/>
  <c r="F419" i="9"/>
  <c r="G418" i="9"/>
  <c r="F418" i="9"/>
  <c r="G417" i="9"/>
  <c r="F417" i="9"/>
  <c r="F440" i="9" s="1"/>
  <c r="G416" i="9"/>
  <c r="F416" i="9"/>
  <c r="F381" i="9"/>
  <c r="D381" i="9"/>
  <c r="G380" i="9" s="1"/>
  <c r="C381" i="9"/>
  <c r="F379" i="9" s="1"/>
  <c r="F380" i="9"/>
  <c r="F378" i="9"/>
  <c r="G377" i="9"/>
  <c r="F377" i="9"/>
  <c r="F376" i="9"/>
  <c r="F374" i="9"/>
  <c r="G373" i="9"/>
  <c r="F373" i="9"/>
  <c r="F372" i="9"/>
  <c r="F370" i="9"/>
  <c r="G369" i="9"/>
  <c r="F369" i="9"/>
  <c r="G368" i="9"/>
  <c r="F368" i="9"/>
  <c r="F366" i="9"/>
  <c r="G365" i="9"/>
  <c r="F365" i="9"/>
  <c r="G364" i="9"/>
  <c r="F364" i="9"/>
  <c r="D360" i="9"/>
  <c r="G359" i="9" s="1"/>
  <c r="C360" i="9"/>
  <c r="F358" i="9" s="1"/>
  <c r="F359" i="9"/>
  <c r="F357" i="9"/>
  <c r="G356" i="9"/>
  <c r="F356" i="9"/>
  <c r="D353" i="9"/>
  <c r="G352" i="9" s="1"/>
  <c r="C353" i="9"/>
  <c r="F352" i="9"/>
  <c r="G351" i="9"/>
  <c r="F351" i="9"/>
  <c r="G350" i="9"/>
  <c r="F350" i="9"/>
  <c r="G349" i="9"/>
  <c r="F349" i="9"/>
  <c r="F348" i="9"/>
  <c r="G347" i="9"/>
  <c r="F347" i="9"/>
  <c r="G346" i="9"/>
  <c r="F346" i="9"/>
  <c r="F353" i="9" s="1"/>
  <c r="D343" i="9"/>
  <c r="C343" i="9"/>
  <c r="F341" i="9" s="1"/>
  <c r="G342" i="9"/>
  <c r="G341" i="9"/>
  <c r="G340" i="9"/>
  <c r="G339" i="9"/>
  <c r="F339" i="9"/>
  <c r="G338" i="9"/>
  <c r="G337" i="9"/>
  <c r="G336" i="9"/>
  <c r="G335" i="9"/>
  <c r="F335" i="9"/>
  <c r="G334" i="9"/>
  <c r="G333" i="9"/>
  <c r="G343" i="9" s="1"/>
  <c r="D328" i="9"/>
  <c r="C328" i="9"/>
  <c r="F310" i="9" s="1"/>
  <c r="F328" i="9" s="1"/>
  <c r="G310" i="9"/>
  <c r="G328" i="9" s="1"/>
  <c r="D305" i="9"/>
  <c r="G304" i="9" s="1"/>
  <c r="C305" i="9"/>
  <c r="F304" i="9"/>
  <c r="G303" i="9"/>
  <c r="F303" i="9"/>
  <c r="G302" i="9"/>
  <c r="F302" i="9"/>
  <c r="G301" i="9"/>
  <c r="F301" i="9"/>
  <c r="F300" i="9"/>
  <c r="G299" i="9"/>
  <c r="F299" i="9"/>
  <c r="G298" i="9"/>
  <c r="F298" i="9"/>
  <c r="G297" i="9"/>
  <c r="F297" i="9"/>
  <c r="F296" i="9"/>
  <c r="G295" i="9"/>
  <c r="F295" i="9"/>
  <c r="G294" i="9"/>
  <c r="F294" i="9"/>
  <c r="G293" i="9"/>
  <c r="F293" i="9"/>
  <c r="F292" i="9"/>
  <c r="G291" i="9"/>
  <c r="F291" i="9"/>
  <c r="G290" i="9"/>
  <c r="F290" i="9"/>
  <c r="G289" i="9"/>
  <c r="F289" i="9"/>
  <c r="F288" i="9"/>
  <c r="F305" i="9" s="1"/>
  <c r="G287" i="9"/>
  <c r="F287" i="9"/>
  <c r="F255" i="9"/>
  <c r="F253" i="9"/>
  <c r="F251" i="9"/>
  <c r="D249" i="9"/>
  <c r="G255" i="9" s="1"/>
  <c r="C249" i="9"/>
  <c r="F254" i="9" s="1"/>
  <c r="F248" i="9"/>
  <c r="F246" i="9"/>
  <c r="G245" i="9"/>
  <c r="F245" i="9"/>
  <c r="F244" i="9"/>
  <c r="F242" i="9"/>
  <c r="G241" i="9"/>
  <c r="F241" i="9"/>
  <c r="F233" i="9"/>
  <c r="F231" i="9"/>
  <c r="F229" i="9"/>
  <c r="D227" i="9"/>
  <c r="G233" i="9" s="1"/>
  <c r="C227" i="9"/>
  <c r="F232" i="9" s="1"/>
  <c r="F226" i="9"/>
  <c r="F224" i="9"/>
  <c r="G223" i="9"/>
  <c r="F223" i="9"/>
  <c r="F222" i="9"/>
  <c r="F220" i="9"/>
  <c r="G219" i="9"/>
  <c r="F219" i="9"/>
  <c r="D214" i="9"/>
  <c r="G213" i="9" s="1"/>
  <c r="C214" i="9"/>
  <c r="F213" i="9"/>
  <c r="G212" i="9"/>
  <c r="F212" i="9"/>
  <c r="G211" i="9"/>
  <c r="F211" i="9"/>
  <c r="G210" i="9"/>
  <c r="F210" i="9"/>
  <c r="F209" i="9"/>
  <c r="G208" i="9"/>
  <c r="F208" i="9"/>
  <c r="G207" i="9"/>
  <c r="F207" i="9"/>
  <c r="G206" i="9"/>
  <c r="F206" i="9"/>
  <c r="F205" i="9"/>
  <c r="G204" i="9"/>
  <c r="F204" i="9"/>
  <c r="G203" i="9"/>
  <c r="F203" i="9"/>
  <c r="G202" i="9"/>
  <c r="F202" i="9"/>
  <c r="F201" i="9"/>
  <c r="G200" i="9"/>
  <c r="F200" i="9"/>
  <c r="G199" i="9"/>
  <c r="F199" i="9"/>
  <c r="G198" i="9"/>
  <c r="F198" i="9"/>
  <c r="F197" i="9"/>
  <c r="G196" i="9"/>
  <c r="F196" i="9"/>
  <c r="G195" i="9"/>
  <c r="F195" i="9"/>
  <c r="G194" i="9"/>
  <c r="F194" i="9"/>
  <c r="G193" i="9"/>
  <c r="F193" i="9"/>
  <c r="G192" i="9"/>
  <c r="F192" i="9"/>
  <c r="G191"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6" i="9"/>
  <c r="F25" i="9"/>
  <c r="F24" i="9"/>
  <c r="F23" i="9"/>
  <c r="F21" i="9"/>
  <c r="F19" i="9"/>
  <c r="F18" i="9"/>
  <c r="F17" i="9"/>
  <c r="F16" i="9"/>
  <c r="C15" i="9"/>
  <c r="F20" i="9" s="1"/>
  <c r="F14"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2" i="8"/>
  <c r="F211" i="8"/>
  <c r="C208" i="8"/>
  <c r="F214" i="8" s="1"/>
  <c r="C207" i="8"/>
  <c r="F206" i="8"/>
  <c r="F205" i="8"/>
  <c r="F204" i="8"/>
  <c r="F203" i="8"/>
  <c r="F202" i="8"/>
  <c r="F201" i="8"/>
  <c r="F200" i="8"/>
  <c r="F199" i="8"/>
  <c r="F198" i="8"/>
  <c r="F197" i="8"/>
  <c r="F196" i="8"/>
  <c r="F195" i="8"/>
  <c r="F194" i="8"/>
  <c r="F208" i="8" s="1"/>
  <c r="F193" i="8"/>
  <c r="F207" i="8" s="1"/>
  <c r="F185" i="8"/>
  <c r="F184" i="8"/>
  <c r="F181" i="8"/>
  <c r="C179" i="8"/>
  <c r="F187" i="8" s="1"/>
  <c r="F178" i="8"/>
  <c r="F177" i="8"/>
  <c r="F175" i="8"/>
  <c r="D167" i="8"/>
  <c r="C167" i="8"/>
  <c r="F165" i="8" s="1"/>
  <c r="G166" i="8"/>
  <c r="F166" i="8"/>
  <c r="G165" i="8"/>
  <c r="G164" i="8"/>
  <c r="G167" i="8" s="1"/>
  <c r="F164" i="8"/>
  <c r="F167" i="8" s="1"/>
  <c r="G161" i="8"/>
  <c r="F161" i="8"/>
  <c r="G160" i="8"/>
  <c r="G159" i="8"/>
  <c r="G157" i="8"/>
  <c r="F157" i="8"/>
  <c r="G156" i="8"/>
  <c r="D155" i="8"/>
  <c r="G162" i="8" s="1"/>
  <c r="C155" i="8"/>
  <c r="F162" i="8" s="1"/>
  <c r="G154" i="8"/>
  <c r="F154" i="8"/>
  <c r="G153" i="8"/>
  <c r="G152" i="8"/>
  <c r="F152" i="8"/>
  <c r="G151" i="8"/>
  <c r="F151" i="8"/>
  <c r="G150" i="8"/>
  <c r="F150" i="8"/>
  <c r="G149" i="8"/>
  <c r="G148" i="8"/>
  <c r="F148" i="8"/>
  <c r="G147" i="8"/>
  <c r="F147" i="8"/>
  <c r="G146" i="8"/>
  <c r="F146" i="8"/>
  <c r="G145" i="8"/>
  <c r="G144" i="8"/>
  <c r="F144" i="8"/>
  <c r="G143" i="8"/>
  <c r="F143" i="8"/>
  <c r="G142" i="8"/>
  <c r="F142" i="8"/>
  <c r="G141" i="8"/>
  <c r="G140" i="8"/>
  <c r="F140" i="8"/>
  <c r="G139" i="8"/>
  <c r="F139" i="8"/>
  <c r="G138" i="8"/>
  <c r="G155" i="8" s="1"/>
  <c r="F138" i="8"/>
  <c r="G135" i="8"/>
  <c r="F135" i="8"/>
  <c r="F134" i="8"/>
  <c r="G133" i="8"/>
  <c r="F133" i="8"/>
  <c r="G131" i="8"/>
  <c r="F131" i="8"/>
  <c r="F130" i="8"/>
  <c r="D129" i="8"/>
  <c r="G134" i="8" s="1"/>
  <c r="C129" i="8"/>
  <c r="F136" i="8" s="1"/>
  <c r="G128" i="8"/>
  <c r="F128" i="8"/>
  <c r="F127" i="8"/>
  <c r="G126" i="8"/>
  <c r="F126" i="8"/>
  <c r="G125" i="8"/>
  <c r="F125" i="8"/>
  <c r="G124" i="8"/>
  <c r="F124" i="8"/>
  <c r="F123" i="8"/>
  <c r="G122" i="8"/>
  <c r="F122" i="8"/>
  <c r="G121" i="8"/>
  <c r="F121" i="8"/>
  <c r="G120" i="8"/>
  <c r="F120" i="8"/>
  <c r="F119" i="8"/>
  <c r="G118" i="8"/>
  <c r="F118" i="8"/>
  <c r="G117" i="8"/>
  <c r="F117" i="8"/>
  <c r="G116" i="8"/>
  <c r="F116" i="8"/>
  <c r="F115" i="8"/>
  <c r="G114" i="8"/>
  <c r="F114" i="8"/>
  <c r="F129" i="8" s="1"/>
  <c r="G113" i="8"/>
  <c r="F113" i="8"/>
  <c r="G112" i="8"/>
  <c r="F112" i="8"/>
  <c r="G104" i="8"/>
  <c r="F104" i="8"/>
  <c r="G103" i="8"/>
  <c r="G102" i="8"/>
  <c r="D101" i="8"/>
  <c r="D100" i="8"/>
  <c r="G105" i="8" s="1"/>
  <c r="C100" i="8"/>
  <c r="F99" i="8" s="1"/>
  <c r="G99" i="8"/>
  <c r="G98" i="8"/>
  <c r="F98" i="8"/>
  <c r="G97" i="8"/>
  <c r="G96" i="8"/>
  <c r="F96" i="8"/>
  <c r="G95" i="8"/>
  <c r="G94" i="8"/>
  <c r="G93" i="8"/>
  <c r="G100" i="8" s="1"/>
  <c r="G82" i="8"/>
  <c r="G81" i="8"/>
  <c r="G80" i="8"/>
  <c r="G79" i="8"/>
  <c r="G78" i="8"/>
  <c r="D78" i="8"/>
  <c r="D77" i="8"/>
  <c r="C77" i="8"/>
  <c r="F81" i="8" s="1"/>
  <c r="G76" i="8"/>
  <c r="G75" i="8"/>
  <c r="G74" i="8"/>
  <c r="G73" i="8"/>
  <c r="G72" i="8"/>
  <c r="G71" i="8"/>
  <c r="G70" i="8"/>
  <c r="G77" i="8" s="1"/>
  <c r="F64" i="8"/>
  <c r="F63" i="8"/>
  <c r="F62" i="8"/>
  <c r="F60" i="8"/>
  <c r="F59" i="8"/>
  <c r="C58" i="8"/>
  <c r="F61" i="8" s="1"/>
  <c r="F57" i="8"/>
  <c r="F56" i="8"/>
  <c r="F55" i="8"/>
  <c r="F54" i="8"/>
  <c r="F53" i="8"/>
  <c r="F58" i="8" s="1"/>
  <c r="D45" i="8"/>
  <c r="F292" i="8"/>
  <c r="D292" i="8"/>
  <c r="C292" i="8"/>
  <c r="D290" i="8"/>
  <c r="C290" i="8"/>
  <c r="D300" i="8"/>
  <c r="D293" i="8"/>
  <c r="C300" i="8"/>
  <c r="C293" i="8"/>
  <c r="F360" i="9" l="1"/>
  <c r="G577" i="9"/>
  <c r="F71" i="8"/>
  <c r="F75" i="8"/>
  <c r="F102" i="8"/>
  <c r="F159" i="8"/>
  <c r="F180" i="8"/>
  <c r="F215" i="8"/>
  <c r="F230" i="9"/>
  <c r="F252" i="9"/>
  <c r="F334" i="9"/>
  <c r="F338" i="9"/>
  <c r="F342" i="9"/>
  <c r="F456" i="9"/>
  <c r="F478" i="9"/>
  <c r="F519" i="9"/>
  <c r="F528" i="9"/>
  <c r="F540" i="9"/>
  <c r="F554" i="9"/>
  <c r="F566" i="9"/>
  <c r="F154" i="10"/>
  <c r="G127" i="11"/>
  <c r="F172" i="11"/>
  <c r="F182" i="11"/>
  <c r="F274" i="19"/>
  <c r="G381" i="19"/>
  <c r="G458" i="19"/>
  <c r="G454" i="19"/>
  <c r="G450" i="19"/>
  <c r="G446" i="19"/>
  <c r="G442" i="19"/>
  <c r="G438" i="19"/>
  <c r="G460" i="19"/>
  <c r="G456" i="19"/>
  <c r="G452" i="19"/>
  <c r="G448" i="19"/>
  <c r="G444" i="19"/>
  <c r="G440" i="19"/>
  <c r="G459" i="19"/>
  <c r="G455" i="19"/>
  <c r="G451" i="19"/>
  <c r="G447" i="19"/>
  <c r="G443" i="19"/>
  <c r="G439" i="19"/>
  <c r="F78" i="8"/>
  <c r="G230" i="9"/>
  <c r="G252" i="9"/>
  <c r="G456" i="9"/>
  <c r="G478" i="9"/>
  <c r="F562" i="9"/>
  <c r="F36" i="10"/>
  <c r="F32" i="10"/>
  <c r="F28" i="10"/>
  <c r="F24" i="10"/>
  <c r="F37" i="10" s="1"/>
  <c r="F82" i="8"/>
  <c r="F72" i="8"/>
  <c r="F76" i="8"/>
  <c r="F103" i="8"/>
  <c r="F132" i="8"/>
  <c r="F141" i="8"/>
  <c r="F155" i="8" s="1"/>
  <c r="F145" i="8"/>
  <c r="F149" i="8"/>
  <c r="F153" i="8"/>
  <c r="F156" i="8"/>
  <c r="F160" i="8"/>
  <c r="F174" i="8"/>
  <c r="F179" i="8" s="1"/>
  <c r="F182" i="8"/>
  <c r="F209" i="8"/>
  <c r="F553" i="9"/>
  <c r="F549" i="9"/>
  <c r="F545" i="9"/>
  <c r="F541" i="9"/>
  <c r="F537" i="9"/>
  <c r="F184" i="11"/>
  <c r="F180" i="11"/>
  <c r="F177" i="11"/>
  <c r="F173" i="11"/>
  <c r="F185" i="11"/>
  <c r="F181" i="11"/>
  <c r="F178" i="11"/>
  <c r="F174" i="11"/>
  <c r="F36" i="19"/>
  <c r="F29" i="19"/>
  <c r="F35" i="19"/>
  <c r="F28" i="19"/>
  <c r="F30" i="19" s="1"/>
  <c r="F33" i="19"/>
  <c r="F32" i="19"/>
  <c r="F39" i="19"/>
  <c r="F31" i="19"/>
  <c r="F38" i="19"/>
  <c r="G573" i="19"/>
  <c r="G569" i="19"/>
  <c r="G565" i="19"/>
  <c r="G561" i="19"/>
  <c r="G575" i="19"/>
  <c r="G571" i="19"/>
  <c r="G567" i="19"/>
  <c r="G563" i="19"/>
  <c r="G559" i="19"/>
  <c r="G574" i="19"/>
  <c r="G570" i="19"/>
  <c r="G566" i="19"/>
  <c r="G562" i="19"/>
  <c r="G558" i="19"/>
  <c r="F613" i="19"/>
  <c r="F609" i="19"/>
  <c r="F605" i="19"/>
  <c r="F601" i="19"/>
  <c r="F615" i="19"/>
  <c r="F611" i="19"/>
  <c r="F607" i="19"/>
  <c r="F603" i="19"/>
  <c r="F599" i="19"/>
  <c r="F614" i="19"/>
  <c r="F610" i="19"/>
  <c r="F606" i="19"/>
  <c r="F602" i="19"/>
  <c r="F598" i="19"/>
  <c r="F79" i="8"/>
  <c r="F93" i="8"/>
  <c r="F97" i="8"/>
  <c r="G132" i="8"/>
  <c r="G136" i="8"/>
  <c r="F183" i="8"/>
  <c r="F210" i="8"/>
  <c r="F13" i="9"/>
  <c r="F15" i="9" s="1"/>
  <c r="G17" i="19"/>
  <c r="G16" i="19"/>
  <c r="G17" i="22"/>
  <c r="G197" i="9"/>
  <c r="G214" i="9" s="1"/>
  <c r="G201" i="9"/>
  <c r="G205" i="9"/>
  <c r="G209" i="9"/>
  <c r="G220" i="9"/>
  <c r="G227" i="9" s="1"/>
  <c r="G224" i="9"/>
  <c r="G231" i="9"/>
  <c r="G242" i="9"/>
  <c r="G249" i="9" s="1"/>
  <c r="G246" i="9"/>
  <c r="G253" i="9"/>
  <c r="G288" i="9"/>
  <c r="G305" i="9" s="1"/>
  <c r="G292" i="9"/>
  <c r="G296" i="9"/>
  <c r="G300" i="9"/>
  <c r="G348" i="9"/>
  <c r="G353" i="9" s="1"/>
  <c r="G357" i="9"/>
  <c r="G360" i="9" s="1"/>
  <c r="G366" i="9"/>
  <c r="G370" i="9"/>
  <c r="G374" i="9"/>
  <c r="G378" i="9"/>
  <c r="G381" i="9"/>
  <c r="G419" i="9"/>
  <c r="G440" i="9" s="1"/>
  <c r="G423" i="9"/>
  <c r="G427" i="9"/>
  <c r="G431" i="9"/>
  <c r="G435" i="9"/>
  <c r="G446" i="9"/>
  <c r="G453" i="9" s="1"/>
  <c r="G450" i="9"/>
  <c r="G457" i="9"/>
  <c r="G468" i="9"/>
  <c r="G475" i="9" s="1"/>
  <c r="G472" i="9"/>
  <c r="G479" i="9"/>
  <c r="F516" i="9"/>
  <c r="G520" i="9"/>
  <c r="G532" i="9" s="1"/>
  <c r="F525" i="9"/>
  <c r="G529" i="9"/>
  <c r="F542" i="9"/>
  <c r="F551" i="9"/>
  <c r="F563" i="9"/>
  <c r="F29" i="10"/>
  <c r="F159" i="10"/>
  <c r="F162" i="11"/>
  <c r="F158" i="11"/>
  <c r="F155" i="11"/>
  <c r="F151" i="11"/>
  <c r="F157" i="11" s="1"/>
  <c r="F163" i="11"/>
  <c r="F159" i="11"/>
  <c r="F156" i="11"/>
  <c r="F152" i="11"/>
  <c r="F34" i="19"/>
  <c r="F350" i="19"/>
  <c r="F380" i="19"/>
  <c r="F379" i="19"/>
  <c r="F378" i="19"/>
  <c r="F401" i="19"/>
  <c r="F397" i="19"/>
  <c r="F393" i="19"/>
  <c r="F389" i="19"/>
  <c r="F385" i="19"/>
  <c r="F400" i="19"/>
  <c r="F396" i="19"/>
  <c r="F392" i="19"/>
  <c r="F388" i="19"/>
  <c r="F384" i="19"/>
  <c r="F399" i="19"/>
  <c r="F395" i="19"/>
  <c r="F391" i="19"/>
  <c r="F387" i="19"/>
  <c r="G474" i="19"/>
  <c r="F473" i="19"/>
  <c r="F469" i="19"/>
  <c r="F472" i="19"/>
  <c r="F468" i="19"/>
  <c r="F471" i="19"/>
  <c r="F467" i="19"/>
  <c r="F474" i="19" s="1"/>
  <c r="G550" i="19"/>
  <c r="G546" i="19"/>
  <c r="G542" i="19"/>
  <c r="G538" i="19"/>
  <c r="G552" i="19"/>
  <c r="G548" i="19"/>
  <c r="G544" i="19"/>
  <c r="G540" i="19"/>
  <c r="G536" i="19"/>
  <c r="G551" i="19"/>
  <c r="G547" i="19"/>
  <c r="G543" i="19"/>
  <c r="G539" i="19"/>
  <c r="G535" i="19"/>
  <c r="F600" i="19"/>
  <c r="F608" i="19"/>
  <c r="F221" i="9"/>
  <c r="F227" i="9" s="1"/>
  <c r="F225" i="9"/>
  <c r="F228" i="9"/>
  <c r="F243" i="9"/>
  <c r="F249" i="9" s="1"/>
  <c r="F247" i="9"/>
  <c r="F250" i="9"/>
  <c r="F336" i="9"/>
  <c r="F340" i="9"/>
  <c r="F363" i="9"/>
  <c r="F367" i="9"/>
  <c r="F371" i="9"/>
  <c r="F375" i="9"/>
  <c r="F447" i="9"/>
  <c r="F453" i="9" s="1"/>
  <c r="F451" i="9"/>
  <c r="F454" i="9"/>
  <c r="F469" i="9"/>
  <c r="F475" i="9" s="1"/>
  <c r="F473" i="9"/>
  <c r="F476" i="9"/>
  <c r="F521" i="9"/>
  <c r="G525" i="9"/>
  <c r="F538" i="9"/>
  <c r="F547" i="9"/>
  <c r="F25" i="10"/>
  <c r="F34" i="10"/>
  <c r="F148" i="10"/>
  <c r="G136" i="11"/>
  <c r="F175" i="11"/>
  <c r="F37" i="19"/>
  <c r="F390" i="19"/>
  <c r="G445" i="19"/>
  <c r="G493" i="19"/>
  <c r="G489" i="19"/>
  <c r="G495" i="19"/>
  <c r="G491" i="19"/>
  <c r="G494" i="19"/>
  <c r="G490" i="19"/>
  <c r="G568" i="19"/>
  <c r="G585" i="19"/>
  <c r="G581" i="19"/>
  <c r="G587" i="19"/>
  <c r="G583" i="19"/>
  <c r="G579" i="19"/>
  <c r="G586" i="19"/>
  <c r="G582" i="19"/>
  <c r="G578" i="19"/>
  <c r="H26" i="22"/>
  <c r="F94" i="8"/>
  <c r="F18" i="19"/>
  <c r="F16" i="19"/>
  <c r="F17" i="22"/>
  <c r="F22" i="9"/>
  <c r="G221" i="9"/>
  <c r="G225" i="9"/>
  <c r="G228" i="9"/>
  <c r="G232" i="9"/>
  <c r="G243" i="9"/>
  <c r="G247" i="9"/>
  <c r="G250" i="9"/>
  <c r="G254" i="9"/>
  <c r="G358" i="9"/>
  <c r="G363" i="9"/>
  <c r="G367" i="9"/>
  <c r="G371" i="9"/>
  <c r="G375" i="9"/>
  <c r="G379" i="9"/>
  <c r="G447" i="9"/>
  <c r="G451" i="9"/>
  <c r="G454" i="9"/>
  <c r="G458" i="9"/>
  <c r="G469" i="9"/>
  <c r="G473" i="9"/>
  <c r="G476" i="9"/>
  <c r="G480" i="9"/>
  <c r="F517" i="9"/>
  <c r="F531" i="9"/>
  <c r="F543" i="9"/>
  <c r="F552" i="9"/>
  <c r="F569" i="9"/>
  <c r="F30" i="10"/>
  <c r="F153" i="11"/>
  <c r="F17" i="19"/>
  <c r="F327" i="19"/>
  <c r="G371" i="19"/>
  <c r="G367" i="19"/>
  <c r="G373" i="19"/>
  <c r="G369" i="19"/>
  <c r="G372" i="19"/>
  <c r="G368" i="19"/>
  <c r="G402" i="19"/>
  <c r="G457" i="19"/>
  <c r="G545" i="19"/>
  <c r="G580" i="19"/>
  <c r="F73" i="8"/>
  <c r="F80" i="8"/>
  <c r="F70" i="8"/>
  <c r="F74" i="8"/>
  <c r="F101" i="8"/>
  <c r="F105" i="8"/>
  <c r="F158" i="8"/>
  <c r="F186" i="8"/>
  <c r="F213" i="8"/>
  <c r="F333" i="9"/>
  <c r="F343" i="9" s="1"/>
  <c r="F337" i="9"/>
  <c r="F539" i="9"/>
  <c r="F548" i="9"/>
  <c r="F26" i="10"/>
  <c r="F35" i="10"/>
  <c r="F158" i="10"/>
  <c r="F151" i="10"/>
  <c r="F157" i="10"/>
  <c r="F150" i="10"/>
  <c r="G142" i="11"/>
  <c r="G138" i="11"/>
  <c r="G134" i="11"/>
  <c r="G130" i="11"/>
  <c r="G126" i="11"/>
  <c r="G122" i="11"/>
  <c r="G141" i="11"/>
  <c r="G137" i="11"/>
  <c r="G133" i="11"/>
  <c r="G129" i="11"/>
  <c r="G125" i="11"/>
  <c r="G121" i="11"/>
  <c r="G144" i="11" s="1"/>
  <c r="F171" i="11"/>
  <c r="F176" i="11"/>
  <c r="G18" i="19"/>
  <c r="F239" i="19"/>
  <c r="F377" i="19"/>
  <c r="F381" i="19" s="1"/>
  <c r="F398" i="19"/>
  <c r="G437" i="19"/>
  <c r="F470" i="19"/>
  <c r="G488" i="19"/>
  <c r="G496" i="19" s="1"/>
  <c r="G560" i="19"/>
  <c r="F95" i="8"/>
  <c r="G101" i="8"/>
  <c r="G115" i="8"/>
  <c r="G129" i="8" s="1"/>
  <c r="G119" i="8"/>
  <c r="G123" i="8"/>
  <c r="G127" i="8"/>
  <c r="G130" i="8"/>
  <c r="G158" i="8"/>
  <c r="G222" i="9"/>
  <c r="G226" i="9"/>
  <c r="G229" i="9"/>
  <c r="G244" i="9"/>
  <c r="G248" i="9"/>
  <c r="G251" i="9"/>
  <c r="G372" i="9"/>
  <c r="G376" i="9"/>
  <c r="G448" i="9"/>
  <c r="G452" i="9"/>
  <c r="G455" i="9"/>
  <c r="G474" i="9"/>
  <c r="G477" i="9"/>
  <c r="F530" i="9"/>
  <c r="F526" i="9"/>
  <c r="F522" i="9"/>
  <c r="F518" i="9"/>
  <c r="F514" i="9"/>
  <c r="F544" i="9"/>
  <c r="F568" i="9"/>
  <c r="F564" i="9"/>
  <c r="F560" i="9"/>
  <c r="F386" i="19"/>
  <c r="G449" i="19"/>
  <c r="G537" i="19"/>
  <c r="G572" i="19"/>
  <c r="F604" i="19"/>
  <c r="F612" i="19"/>
  <c r="F121" i="11"/>
  <c r="F125" i="11"/>
  <c r="F144" i="11" s="1"/>
  <c r="F129" i="11"/>
  <c r="F133" i="11"/>
  <c r="F137" i="11"/>
  <c r="G245" i="19"/>
  <c r="G252" i="19" s="1"/>
  <c r="G269" i="19"/>
  <c r="G273" i="19"/>
  <c r="G310" i="19"/>
  <c r="G314" i="19"/>
  <c r="G318" i="19"/>
  <c r="G322" i="19"/>
  <c r="G326" i="19"/>
  <c r="G333" i="19"/>
  <c r="G337" i="19"/>
  <c r="G341" i="19"/>
  <c r="G345" i="19"/>
  <c r="G349" i="19"/>
  <c r="G355" i="19"/>
  <c r="G359" i="19"/>
  <c r="G363" i="19"/>
  <c r="G591" i="19"/>
  <c r="G595" i="19" s="1"/>
  <c r="F246" i="19"/>
  <c r="F252" i="19" s="1"/>
  <c r="F369" i="19"/>
  <c r="F373" i="19"/>
  <c r="F440" i="19"/>
  <c r="F444" i="19"/>
  <c r="F448" i="19"/>
  <c r="F452" i="19"/>
  <c r="F456" i="19"/>
  <c r="F460" i="19"/>
  <c r="F491" i="19"/>
  <c r="F495" i="19"/>
  <c r="F536" i="19"/>
  <c r="F553" i="19" s="1"/>
  <c r="F540" i="19"/>
  <c r="F544" i="19"/>
  <c r="F548" i="19"/>
  <c r="F552" i="19"/>
  <c r="F559" i="19"/>
  <c r="F576" i="19" s="1"/>
  <c r="F563" i="19"/>
  <c r="F567" i="19"/>
  <c r="F571" i="19"/>
  <c r="F575" i="19"/>
  <c r="F579" i="19"/>
  <c r="F588" i="19" s="1"/>
  <c r="F583" i="19"/>
  <c r="F587" i="19"/>
  <c r="G598" i="19"/>
  <c r="G602" i="19"/>
  <c r="G606" i="19"/>
  <c r="G610" i="19"/>
  <c r="G614" i="19"/>
  <c r="F367" i="19"/>
  <c r="F374" i="19" s="1"/>
  <c r="F438" i="19"/>
  <c r="F461" i="19" s="1"/>
  <c r="F442" i="19"/>
  <c r="F446" i="19"/>
  <c r="F450" i="19"/>
  <c r="F454" i="19"/>
  <c r="F489" i="19"/>
  <c r="F496" i="19" s="1"/>
  <c r="F538" i="19"/>
  <c r="F542" i="19"/>
  <c r="F546" i="19"/>
  <c r="F561" i="19"/>
  <c r="F565" i="19"/>
  <c r="F569" i="19"/>
  <c r="G268" i="19"/>
  <c r="G274" i="19" s="1"/>
  <c r="G309" i="19"/>
  <c r="G313" i="19"/>
  <c r="G317" i="19"/>
  <c r="G321" i="19"/>
  <c r="G327" i="19" s="1"/>
  <c r="G332" i="19"/>
  <c r="G336" i="19"/>
  <c r="G340" i="19"/>
  <c r="G344" i="19"/>
  <c r="G354" i="19"/>
  <c r="G358" i="19"/>
  <c r="F19" i="19" l="1"/>
  <c r="F152" i="10"/>
  <c r="F616" i="19"/>
  <c r="G364" i="19"/>
  <c r="F179" i="11"/>
  <c r="F570" i="9"/>
  <c r="G461" i="19"/>
  <c r="G588" i="19"/>
  <c r="G616" i="19"/>
  <c r="G374" i="19"/>
  <c r="G553" i="19"/>
  <c r="G350" i="19"/>
  <c r="F402" i="19"/>
  <c r="F555" i="9"/>
  <c r="F532" i="9"/>
  <c r="F77" i="8"/>
  <c r="G19" i="19"/>
  <c r="F100" i="8"/>
  <c r="G576" i="19"/>
</calcChain>
</file>

<file path=xl/sharedStrings.xml><?xml version="1.0" encoding="utf-8"?>
<sst xmlns="http://schemas.openxmlformats.org/spreadsheetml/2006/main" count="3796" uniqueCount="2717">
  <si>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</si>
  <si>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</si>
  <si>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</si>
  <si>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</si>
  <si>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</si>
  <si>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</si>
  <si>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</si>
  <si>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</si>
  <si>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</si>
  <si>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</si>
  <si>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</si>
  <si>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</si>
  <si>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</si>
  <si>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</si>
  <si>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</si>
  <si>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</si>
  <si>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</si>
  <si>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</si>
  <si>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</si>
  <si>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</si>
  <si>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</si>
  <si>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</si>
  <si>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</si>
  <si>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</si>
  <si>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</si>
  <si>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</si>
  <si>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</si>
  <si>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</si>
  <si>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</si>
  <si>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</si>
  <si>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</si>
  <si>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</si>
  <si>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</si>
  <si>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</si>
  <si>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</si>
  <si>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</si>
  <si>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</si>
  <si>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</si>
  <si>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</si>
  <si>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</si>
  <si>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</si>
  <si>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</si>
  <si>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</si>
  <si>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</si>
  <si>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</si>
  <si>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</si>
  <si>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</si>
  <si>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</si>
  <si>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</si>
  <si>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</si>
  <si>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</si>
  <si>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</si>
  <si>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</si>
  <si>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</si>
  <si>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</si>
  <si>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</si>
  <si>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</si>
  <si>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</si>
  <si>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</si>
  <si>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</si>
  <si>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</si>
  <si>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</si>
  <si>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</si>
  <si>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</si>
  <si>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</si>
  <si>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</si>
  <si>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</si>
  <si>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</si>
  <si>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</si>
  <si>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</si>
  <si>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</si>
  <si>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</si>
  <si>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</si>
  <si>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</si>
  <si>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</si>
  <si>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</si>
  <si>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</si>
  <si>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</si>
  <si>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</si>
  <si>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</si>
  <si>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</si>
  <si>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</si>
  <si>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</si>
  <si>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</si>
  <si>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</si>
  <si>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</si>
  <si>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</si>
  <si>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</si>
  <si>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</si>
  <si>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</si>
  <si>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</si>
  <si>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</si>
  <si>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</si>
  <si>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</si>
  <si>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</si>
  <si>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</si>
  <si>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</si>
  <si>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</si>
  <si>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</si>
  <si>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</si>
  <si>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</si>
  <si>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</si>
  <si>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</si>
  <si>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</si>
  <si>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</si>
  <si>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</si>
  <si>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</si>
  <si>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</si>
  <si>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</si>
  <si>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</si>
  <si>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</si>
  <si>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</si>
  <si>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</si>
  <si>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</si>
  <si>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</si>
  <si>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</si>
  <si>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</si>
  <si>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</si>
  <si>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</si>
  <si>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</si>
  <si>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</si>
  <si>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</si>
  <si>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</si>
  <si>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</si>
  <si>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</si>
  <si>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</si>
  <si>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</si>
  <si>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</si>
  <si>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</si>
  <si>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</si>
  <si>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</si>
  <si>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</si>
  <si>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</si>
  <si>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</si>
  <si>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</si>
  <si>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</si>
  <si>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</si>
  <si>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</si>
  <si>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</si>
  <si>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</si>
  <si>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</si>
  <si>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</si>
  <si>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</si>
  <si>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</si>
  <si>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</si>
  <si>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</si>
  <si>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</si>
  <si>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</si>
  <si>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</si>
  <si>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</si>
  <si>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</si>
  <si>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</si>
  <si>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</si>
  <si>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</si>
  <si>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</si>
  <si>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</si>
  <si>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</si>
  <si>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</si>
  <si>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</si>
  <si>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</si>
  <si>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</si>
  <si>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</si>
  <si>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</si>
  <si>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</si>
  <si>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</si>
  <si>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</si>
  <si>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</si>
  <si>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</si>
  <si>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</si>
  <si>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</si>
  <si>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</si>
  <si>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</si>
  <si>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</si>
  <si>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</si>
  <si>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</si>
  <si>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</si>
  <si>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</si>
  <si>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</si>
  <si>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</si>
  <si>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</si>
  <si>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</si>
  <si>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</si>
  <si>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</si>
  <si>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</si>
  <si>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</si>
  <si>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</si>
  <si>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</si>
  <si>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</si>
  <si>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</si>
  <si>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</si>
  <si>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</si>
  <si>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</si>
  <si>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</si>
  <si>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</si>
  <si>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</si>
  <si>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</si>
  <si>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</si>
  <si>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</si>
  <si>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</si>
  <si>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</si>
  <si>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</si>
  <si>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</si>
  <si>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</si>
  <si>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</si>
  <si>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</si>
  <si>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</si>
  <si>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</si>
  <si>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</si>
  <si>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</si>
  <si>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</si>
  <si>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</si>
  <si>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</si>
  <si>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</si>
  <si>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</si>
  <si>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</si>
  <si>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</si>
  <si>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</si>
  <si>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</si>
  <si>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</si>
  <si>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</si>
  <si>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</si>
  <si>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</si>
  <si>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</si>
  <si>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</si>
  <si>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</si>
  <si>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</si>
  <si>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</si>
  <si>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</si>
  <si>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</si>
  <si>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</si>
  <si>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</si>
  <si>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</si>
  <si>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</si>
  <si>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</si>
  <si>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</si>
  <si>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</si>
  <si>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</si>
  <si>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</si>
  <si>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</si>
  <si>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</si>
  <si>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</si>
  <si>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</si>
  <si>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</si>
  <si>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</si>
  <si>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</si>
  <si>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</si>
  <si>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</si>
  <si>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</si>
  <si>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</si>
  <si>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</si>
  <si>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</si>
  <si>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</si>
  <si>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</si>
  <si>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</si>
  <si>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</si>
  <si>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</si>
  <si>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</si>
  <si>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</si>
  <si>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</si>
  <si>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</si>
  <si>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</si>
  <si>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</si>
  <si>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</si>
  <si>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</si>
  <si>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</si>
  <si>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</si>
  <si>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</si>
  <si>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</si>
  <si>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</si>
  <si>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</si>
  <si>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</si>
  <si>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</si>
  <si>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</si>
  <si>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</si>
  <si>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</si>
  <si>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</si>
  <si>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</si>
  <si>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</si>
  <si>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</si>
  <si>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</si>
  <si>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</si>
  <si>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</si>
  <si>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</si>
  <si>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</si>
  <si>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</si>
  <si>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</si>
  <si>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</si>
  <si>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</si>
  <si>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</si>
  <si>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</si>
  <si>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</si>
  <si>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</si>
  <si>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</si>
  <si>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</si>
  <si>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</si>
  <si>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</si>
  <si>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</si>
  <si>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</si>
  <si>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</si>
  <si>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</si>
  <si>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</si>
  <si>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</si>
  <si>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</si>
  <si>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</si>
  <si>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</si>
  <si>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</si>
  <si>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</si>
  <si>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</si>
  <si>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</si>
  <si>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</si>
  <si>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</si>
  <si>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</si>
  <si>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</si>
  <si>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</si>
  <si>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</si>
  <si>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</si>
  <si>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</si>
  <si>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</si>
  <si>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</si>
  <si>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</si>
  <si>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</si>
  <si>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</si>
  <si>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</si>
  <si>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</si>
  <si>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</si>
  <si>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</si>
  <si>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</si>
  <si>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</si>
  <si>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</si>
  <si>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</si>
  <si>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</si>
  <si>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</si>
  <si>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</si>
  <si>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</si>
  <si>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</si>
  <si>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</si>
  <si>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</si>
  <si>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</si>
  <si>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</si>
  <si>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</si>
  <si>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</si>
  <si>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</si>
  <si>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</si>
  <si>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</si>
  <si>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</si>
  <si>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</si>
  <si>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</si>
  <si>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</si>
  <si>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</si>
  <si>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</si>
  <si>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</si>
  <si>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</si>
  <si>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</si>
  <si>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</si>
  <si>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</si>
  <si>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</si>
  <si>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</si>
  <si>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</si>
  <si>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</si>
  <si>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</si>
  <si>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</si>
  <si>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</si>
  <si>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</si>
  <si>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</si>
  <si>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</si>
  <si>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</si>
  <si>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</si>
  <si>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</si>
  <si>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</si>
  <si>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</si>
  <si>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</si>
  <si>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</si>
  <si>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</si>
  <si>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</si>
  <si>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</si>
  <si>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</si>
  <si>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</si>
  <si>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</si>
  <si>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</si>
  <si>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</si>
  <si>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</si>
  <si>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</si>
  <si>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</si>
  <si>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</si>
  <si>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</si>
  <si>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</si>
  <si>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</si>
  <si>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</si>
  <si>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</si>
  <si>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</si>
  <si>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</si>
  <si>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</si>
  <si>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</si>
  <si>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</si>
  <si>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</si>
  <si>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</si>
  <si>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</si>
  <si>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</si>
  <si>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</si>
  <si>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</si>
  <si>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</si>
  <si>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</si>
  <si>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</si>
  <si>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</si>
  <si>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</si>
  <si>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</si>
  <si>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</si>
  <si>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</si>
  <si>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</si>
  <si>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</si>
  <si>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</si>
  <si>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</si>
  <si>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</si>
  <si>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</si>
  <si>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</si>
  <si>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</si>
  <si>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</si>
  <si>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</si>
  <si>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</si>
  <si>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</si>
  <si>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</si>
  <si>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</si>
  <si>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</si>
  <si>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</si>
  <si>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</si>
  <si>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</si>
  <si>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</si>
  <si>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</si>
  <si>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</si>
  <si>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</si>
  <si>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</si>
  <si>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</si>
  <si>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</si>
  <si>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</si>
  <si>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</si>
  <si>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</si>
  <si>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</si>
  <si>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</si>
  <si>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</si>
  <si>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</si>
  <si>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</si>
  <si>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</si>
  <si>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</si>
  <si>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</si>
  <si>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</si>
  <si>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</si>
  <si>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</si>
  <si>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</si>
  <si>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</si>
  <si>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</si>
  <si>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</si>
  <si>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</si>
  <si>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</si>
  <si>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</si>
  <si>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</si>
  <si>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</si>
  <si>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</si>
  <si>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</si>
  <si>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</si>
  <si>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</si>
  <si>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</si>
  <si>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</si>
  <si>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</si>
  <si>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</si>
  <si>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</si>
  <si>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</si>
  <si>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</si>
  <si>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</si>
  <si>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</si>
  <si>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</si>
  <si>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</si>
  <si>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</si>
  <si>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</si>
  <si>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</si>
  <si>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</si>
  <si>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</si>
  <si>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</si>
  <si>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</si>
  <si>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</si>
  <si>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</si>
  <si>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</si>
  <si>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</si>
  <si>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</si>
  <si>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</si>
  <si>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</si>
  <si>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</si>
  <si>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</si>
  <si>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</si>
  <si>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</si>
  <si>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</si>
  <si>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</si>
  <si>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</si>
  <si>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</si>
  <si>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</si>
  <si>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</si>
  <si>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</si>
  <si>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</si>
  <si>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</si>
  <si>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</si>
  <si>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</si>
  <si>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</si>
  <si>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</si>
  <si>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</si>
  <si>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</si>
  <si>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</si>
  <si>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</si>
  <si>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</si>
  <si>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</si>
  <si>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</si>
  <si>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</si>
  <si>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</si>
  <si>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</si>
  <si>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</si>
  <si>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</si>
  <si>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</si>
  <si>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</si>
  <si>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</si>
  <si>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</si>
  <si>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</si>
  <si>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</si>
  <si>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</si>
  <si>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</si>
  <si>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</si>
  <si>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</si>
  <si>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</si>
  <si>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</si>
  <si>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</si>
  <si>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</si>
  <si>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</si>
  <si>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</si>
  <si>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</si>
  <si>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</si>
  <si>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</si>
  <si>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</si>
  <si>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</si>
  <si>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</si>
  <si>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</si>
  <si>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</si>
  <si>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</si>
  <si>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</si>
  <si>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</si>
  <si>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</si>
  <si>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</si>
  <si>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</si>
  <si>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</si>
  <si>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</si>
  <si>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</si>
  <si>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</si>
  <si>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</si>
  <si>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</si>
  <si>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</si>
  <si>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</si>
  <si>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</si>
  <si>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</si>
  <si>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</si>
  <si>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</si>
  <si>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</si>
  <si>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</si>
  <si>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</si>
  <si>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</si>
  <si>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</si>
  <si>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</si>
  <si>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</si>
  <si>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</si>
  <si>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</si>
  <si>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</si>
  <si>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</si>
  <si>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</si>
  <si>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</si>
  <si>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</si>
  <si>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</si>
  <si>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</si>
  <si>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</si>
  <si>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</si>
  <si>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</si>
  <si>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</si>
  <si>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</si>
  <si>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</si>
  <si>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</si>
  <si>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</si>
  <si>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</si>
  <si>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</si>
  <si>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</si>
  <si>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</si>
  <si>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</si>
  <si>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</si>
  <si>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</si>
  <si>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</si>
  <si>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</si>
  <si>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</si>
  <si>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</si>
  <si>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</si>
  <si>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</si>
  <si>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</si>
  <si>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</si>
  <si>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</si>
  <si>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</si>
  <si>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</si>
  <si>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</si>
  <si>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</si>
  <si>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</si>
  <si>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</si>
  <si>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</si>
  <si>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</si>
  <si>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</si>
  <si>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</si>
  <si>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</si>
  <si>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</si>
  <si>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</si>
  <si>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</si>
  <si>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</si>
  <si>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</si>
  <si>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</si>
  <si>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</si>
  <si>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</si>
  <si>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</si>
  <si>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</si>
  <si>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</si>
  <si>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</si>
  <si>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</si>
  <si>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</si>
  <si>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</si>
  <si>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</si>
  <si>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</si>
  <si>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</si>
  <si>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</si>
  <si>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</si>
  <si>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</si>
  <si>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</si>
  <si>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</si>
  <si>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</si>
  <si>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</si>
  <si>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</si>
  <si>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</si>
  <si>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</si>
  <si>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</si>
  <si>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</si>
  <si>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</si>
  <si>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</si>
  <si>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</si>
  <si>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</si>
  <si>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</si>
  <si>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</si>
  <si>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</si>
  <si>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</si>
  <si>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</si>
  <si>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</si>
  <si>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</si>
  <si>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</si>
  <si>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</si>
  <si>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</si>
  <si>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</si>
  <si>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</si>
  <si>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</si>
  <si>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</si>
  <si>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</si>
  <si>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</si>
  <si>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</si>
  <si>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</si>
  <si>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</si>
  <si>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</si>
  <si>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</si>
  <si>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</si>
  <si>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</si>
  <si>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</si>
  <si>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</si>
  <si>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</si>
  <si>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</si>
  <si>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</si>
  <si>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</si>
  <si>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</si>
  <si>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</si>
  <si>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</si>
  <si>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</si>
  <si>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</si>
  <si>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</si>
  <si>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</si>
  <si>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</si>
  <si>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</si>
  <si>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</si>
  <si>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</si>
  <si>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</si>
  <si>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</si>
  <si>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</si>
  <si>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</si>
  <si>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</si>
  <si>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</si>
  <si>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</si>
  <si>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</si>
  <si>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</si>
  <si>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</si>
  <si>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</si>
  <si>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</si>
  <si>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</si>
  <si>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</si>
  <si>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</si>
  <si>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</si>
  <si>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</si>
  <si>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</si>
  <si>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</si>
  <si>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</si>
  <si>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</si>
  <si>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</si>
  <si>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</si>
  <si>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</si>
  <si>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</si>
  <si>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</si>
  <si>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</si>
  <si>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</si>
  <si>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</si>
  <si>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</si>
  <si>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</si>
  <si>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</si>
  <si>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</si>
  <si>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</si>
  <si>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</si>
  <si>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</si>
  <si>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</si>
  <si>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</si>
  <si>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</si>
  <si>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</si>
  <si>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</si>
  <si>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</si>
  <si>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</si>
  <si>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</si>
  <si>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</si>
  <si>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</si>
  <si>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</si>
  <si>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</si>
  <si>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</si>
  <si>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</si>
  <si>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</si>
  <si>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</si>
  <si>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</si>
  <si>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</si>
  <si>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</si>
  <si>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</si>
  <si>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</si>
  <si>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</si>
  <si>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</si>
  <si>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</si>
  <si>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</si>
  <si>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</si>
  <si>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</si>
  <si>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</si>
  <si>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</si>
  <si>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</si>
  <si>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</si>
  <si>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</si>
  <si>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</si>
  <si>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</si>
  <si>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</si>
  <si>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</si>
  <si>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</si>
  <si>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</si>
  <si>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</si>
  <si>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</si>
  <si>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</si>
  <si>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</si>
  <si>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</si>
  <si>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</si>
  <si>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</si>
  <si>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</si>
  <si>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</si>
  <si>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</si>
  <si>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</si>
  <si>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</si>
  <si>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</si>
  <si>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</si>
  <si>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</si>
  <si>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</si>
  <si>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</si>
  <si>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</si>
  <si>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</si>
  <si>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</si>
  <si>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</si>
  <si>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</si>
  <si>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</si>
  <si>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</si>
  <si>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</si>
  <si>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</si>
  <si>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</si>
  <si>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</si>
  <si>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</si>
  <si>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</si>
  <si>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</si>
  <si>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</si>
  <si>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</si>
  <si>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</si>
  <si>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</si>
  <si>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</si>
  <si>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</si>
  <si>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</si>
  <si>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</si>
  <si>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</si>
  <si>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</si>
  <si>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</si>
  <si>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</si>
  <si>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</si>
  <si>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</si>
  <si>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</si>
  <si>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</si>
  <si>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</si>
  <si>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</si>
  <si>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</si>
  <si>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</si>
  <si>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</si>
  <si>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</si>
  <si>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</si>
  <si>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</si>
  <si>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</si>
  <si>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</si>
  <si>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</si>
  <si>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</si>
  <si>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</si>
  <si>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</si>
  <si>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</si>
  <si>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</si>
  <si>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</si>
  <si>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</si>
  <si>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</si>
  <si>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</si>
  <si>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</si>
  <si>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</si>
  <si>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</si>
  <si>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</si>
  <si>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</si>
  <si>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</si>
  <si>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</si>
  <si>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</si>
  <si>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</si>
  <si>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</si>
  <si>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</si>
  <si>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</si>
  <si>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</si>
  <si>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</si>
  <si>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</si>
  <si>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</si>
  <si>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</si>
  <si>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</si>
  <si>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</si>
  <si>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</si>
  <si>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</si>
  <si>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</si>
  <si>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</si>
  <si>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</si>
  <si>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</si>
  <si>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</si>
  <si>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</si>
  <si>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</si>
  <si>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</si>
  <si>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</si>
  <si>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</si>
  <si>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</si>
  <si>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</si>
  <si>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</si>
  <si>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</si>
  <si>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</si>
  <si>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</si>
  <si>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</si>
  <si>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</si>
  <si>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</si>
  <si>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</si>
  <si>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</si>
  <si>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</si>
  <si>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</si>
  <si>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</si>
  <si>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</si>
  <si>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</si>
  <si>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</si>
  <si>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</si>
  <si>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</si>
  <si>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</si>
  <si>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</si>
  <si>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</si>
  <si>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</si>
  <si>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</si>
  <si>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</si>
  <si>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</si>
  <si>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</si>
  <si>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</si>
  <si>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</si>
  <si>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</si>
  <si>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</si>
  <si>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</si>
  <si>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</si>
  <si>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</si>
  <si>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</si>
  <si>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</si>
  <si>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</si>
  <si>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</si>
  <si>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</si>
  <si>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</si>
  <si>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</si>
  <si>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</si>
  <si>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</si>
  <si>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</si>
  <si>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</si>
  <si>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</si>
  <si>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</si>
  <si>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</si>
  <si>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</si>
  <si>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</si>
  <si>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</si>
  <si>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</si>
  <si>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</si>
  <si>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</si>
  <si>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</si>
  <si>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</si>
  <si>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</si>
  <si>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</si>
  <si>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</si>
  <si>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</si>
  <si>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</si>
  <si>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</si>
  <si>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</si>
  <si>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</si>
  <si>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</si>
  <si>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</si>
  <si>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</si>
  <si>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</si>
  <si>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</si>
  <si>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</si>
  <si>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</si>
  <si>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</si>
  <si>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</si>
  <si>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</si>
  <si>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</si>
  <si>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</si>
  <si>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</si>
  <si>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</si>
  <si>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</si>
  <si>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</si>
  <si>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</si>
  <si>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</si>
  <si>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</si>
  <si>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</si>
  <si>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</si>
  <si>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</si>
  <si>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</si>
  <si>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</si>
  <si>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</si>
  <si>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</si>
  <si>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</si>
  <si>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</si>
  <si>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</si>
  <si>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</si>
  <si>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</si>
  <si>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</si>
  <si>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</si>
  <si>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</si>
  <si>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</si>
  <si>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</si>
  <si>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</si>
  <si>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</si>
  <si>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</si>
  <si>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</si>
  <si>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</si>
  <si>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</si>
  <si>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</si>
  <si>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</si>
  <si>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</si>
  <si>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</si>
  <si>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</si>
  <si>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</si>
  <si>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</si>
  <si>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</si>
  <si>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</si>
  <si>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</si>
  <si>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</si>
  <si>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</si>
  <si>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</si>
  <si>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</si>
  <si>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</si>
  <si>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</si>
  <si>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</si>
  <si>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</si>
  <si>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</si>
  <si>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</si>
  <si>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</si>
  <si>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</si>
  <si>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</si>
  <si>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</si>
  <si>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</si>
  <si>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</si>
  <si>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</si>
  <si>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</si>
  <si>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</si>
  <si>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</si>
  <si>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</si>
  <si>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</si>
  <si>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</si>
  <si>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</si>
  <si>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</si>
  <si>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</si>
  <si>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</si>
  <si>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</si>
  <si>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</si>
  <si>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</si>
  <si>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</si>
  <si>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</si>
  <si>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</si>
  <si>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</si>
  <si>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</si>
  <si>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</si>
  <si>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</si>
  <si>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</si>
  <si>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</si>
  <si>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</si>
  <si>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</si>
  <si>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</si>
  <si>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</si>
  <si>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</si>
  <si>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</si>
  <si>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</si>
  <si>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</si>
  <si>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</si>
  <si>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</si>
  <si>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</si>
  <si>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</si>
  <si>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</si>
  <si>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</si>
  <si>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</si>
  <si>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</si>
  <si>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</si>
  <si>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</si>
  <si>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</si>
  <si>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</si>
  <si>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</si>
  <si>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</si>
  <si>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</si>
  <si>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</si>
  <si>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</si>
  <si>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</si>
  <si>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</si>
  <si>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</si>
  <si>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</si>
  <si>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</si>
  <si>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</si>
  <si>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</si>
  <si>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</si>
  <si>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</si>
  <si>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</si>
  <si>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</si>
  <si>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</si>
  <si>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</si>
  <si>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</si>
  <si>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</si>
  <si>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</si>
  <si>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</si>
  <si>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</si>
  <si>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</si>
  <si>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</si>
  <si>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</si>
  <si>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</si>
  <si>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</si>
  <si>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</si>
  <si>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</si>
  <si>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</si>
  <si>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</si>
  <si>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</si>
  <si>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</si>
  <si>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</si>
  <si>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</si>
  <si>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</si>
  <si>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</si>
  <si>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</si>
  <si>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</si>
  <si>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</si>
  <si>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</si>
  <si>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</si>
  <si>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</si>
  <si>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</si>
  <si>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</si>
  <si>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</si>
  <si>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</si>
  <si>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</si>
  <si>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</si>
  <si>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</si>
  <si>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</si>
  <si>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</si>
  <si>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</si>
  <si>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</si>
  <si>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</si>
  <si>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</si>
  <si>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</si>
  <si>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</si>
  <si>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</si>
  <si>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</si>
  <si>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</si>
  <si>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</si>
  <si>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</si>
  <si>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</si>
  <si>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</si>
  <si>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</si>
  <si>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</si>
  <si>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</si>
  <si>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</si>
  <si>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</si>
  <si>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</si>
  <si>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</si>
  <si>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</si>
  <si>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</si>
  <si>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</si>
  <si>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</si>
  <si>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</si>
  <si>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</si>
  <si>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</si>
  <si>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</si>
  <si>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</si>
  <si>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</si>
  <si>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</si>
  <si>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</si>
  <si>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</si>
  <si>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</si>
  <si>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</si>
  <si>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</si>
  <si>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</si>
  <si>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</si>
  <si>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</si>
  <si>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</si>
  <si>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</si>
  <si>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</si>
  <si>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</si>
  <si>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</si>
  <si>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</si>
  <si>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</si>
  <si>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</si>
  <si>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</si>
  <si>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</si>
  <si>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</si>
  <si>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</si>
  <si>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</si>
  <si>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</si>
  <si>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</si>
  <si>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</si>
  <si>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</si>
  <si>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</si>
  <si>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</si>
  <si>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</si>
  <si>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</si>
  <si>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</si>
  <si>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</si>
  <si>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</si>
  <si>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</si>
  <si>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</si>
  <si>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</si>
  <si>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</si>
  <si>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</si>
  <si>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</si>
  <si>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</si>
  <si>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</si>
  <si>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</si>
  <si>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</si>
  <si>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</si>
  <si>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</si>
  <si>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</si>
  <si>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</si>
  <si>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</si>
  <si>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</si>
  <si>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</si>
  <si>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</si>
  <si>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</si>
  <si>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</si>
  <si>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</si>
  <si>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</si>
  <si>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</si>
  <si>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</si>
  <si>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</si>
  <si>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</si>
  <si>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</si>
  <si>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</si>
  <si>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</si>
  <si>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</si>
  <si>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</si>
  <si>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</si>
  <si>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</si>
  <si>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</si>
  <si>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</si>
  <si>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</si>
  <si>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</si>
  <si>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</si>
  <si>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</si>
  <si>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</si>
  <si>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</si>
  <si>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</si>
  <si>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</si>
  <si>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</si>
  <si>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</si>
  <si>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</si>
  <si>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</si>
  <si>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</si>
  <si>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</si>
  <si>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</si>
  <si>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</si>
  <si>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</si>
  <si>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</si>
  <si>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</si>
  <si>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</si>
  <si>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</si>
  <si>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</si>
  <si>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</si>
  <si>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</si>
  <si>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</si>
  <si>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</si>
  <si>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</si>
  <si>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</si>
  <si>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</si>
  <si>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</si>
  <si>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</si>
  <si>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</si>
  <si>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</si>
  <si>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</si>
  <si>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</si>
  <si>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</si>
  <si>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</si>
  <si>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</si>
  <si>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</si>
  <si>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</si>
  <si>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</si>
  <si>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</si>
  <si>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</si>
  <si>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</si>
  <si>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</si>
  <si>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</si>
  <si>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</si>
  <si>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</si>
  <si>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</si>
  <si>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</si>
  <si>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</si>
  <si>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</si>
  <si>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</si>
  <si>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</si>
  <si>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</si>
  <si>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</si>
  <si>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</si>
  <si>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</si>
  <si>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</si>
  <si>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</si>
  <si>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</si>
  <si>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</si>
  <si>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</si>
  <si>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</si>
  <si>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</si>
  <si>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</si>
  <si>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</si>
  <si>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</si>
  <si>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</si>
  <si>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</si>
  <si>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</si>
  <si>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</si>
  <si>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</si>
  <si>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</si>
  <si>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</si>
  <si>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</si>
  <si>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</si>
  <si>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</si>
  <si>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</si>
  <si>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</si>
  <si>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</si>
  <si>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</si>
  <si>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</si>
  <si>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</si>
  <si>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</si>
  <si>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</si>
  <si>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</si>
  <si>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</si>
  <si>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</si>
  <si>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</si>
  <si>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</si>
  <si>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</si>
  <si>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</si>
  <si>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</si>
  <si>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</si>
  <si>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</si>
  <si>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</si>
  <si>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</si>
  <si>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</si>
  <si>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</si>
  <si>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</si>
  <si>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</si>
  <si>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</si>
  <si>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</si>
  <si>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</si>
  <si>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</si>
  <si>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</si>
  <si>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</si>
  <si>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</si>
  <si>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</si>
  <si>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</si>
  <si>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</si>
  <si>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</si>
  <si>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</si>
  <si>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</si>
  <si>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</si>
  <si>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</si>
  <si>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</si>
  <si>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</si>
  <si>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</si>
  <si>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</si>
  <si>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</si>
  <si>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</si>
  <si>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</si>
  <si>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</si>
  <si>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</si>
  <si>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</si>
  <si>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</si>
  <si>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</si>
  <si>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</si>
  <si>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</si>
  <si>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</si>
  <si>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</si>
  <si>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</si>
  <si>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</si>
  <si>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</si>
  <si>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</si>
  <si>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</si>
  <si>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</si>
  <si>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</si>
  <si>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</si>
  <si>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</si>
  <si>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</si>
  <si>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</si>
  <si>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</si>
  <si>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</si>
  <si>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</si>
  <si>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</si>
  <si>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</si>
  <si>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</si>
  <si>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</si>
  <si>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</si>
  <si>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</si>
  <si>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</si>
  <si>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</si>
  <si>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</si>
  <si>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</si>
  <si>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</si>
  <si>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</si>
  <si>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</si>
  <si>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</si>
  <si>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</si>
  <si>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</si>
  <si>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</si>
  <si>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</si>
  <si>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</si>
  <si>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</si>
  <si>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</si>
  <si>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</si>
  <si>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</si>
  <si>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</si>
  <si>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</si>
  <si>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</si>
  <si>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</si>
  <si>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</si>
  <si>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</si>
  <si>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</si>
  <si>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</si>
  <si>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</si>
  <si>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</si>
  <si>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</si>
  <si>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</si>
  <si>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</si>
  <si>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</si>
  <si>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</si>
  <si>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</si>
  <si>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</si>
  <si>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</si>
  <si>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</si>
  <si>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</si>
  <si>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</si>
  <si>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</si>
  <si>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</si>
  <si>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</si>
  <si>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</si>
  <si>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</si>
  <si>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</si>
  <si>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</si>
  <si>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</si>
  <si>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</si>
  <si>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</si>
  <si>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</si>
  <si>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</si>
  <si>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</si>
  <si>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</si>
  <si>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</si>
  <si>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</si>
  <si>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</si>
  <si>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</si>
  <si>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</si>
  <si>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</si>
  <si>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</si>
  <si>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</si>
  <si>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</si>
  <si>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</si>
  <si>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</si>
  <si>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</si>
  <si>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</si>
  <si>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</si>
  <si>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</si>
  <si>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</si>
  <si>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</si>
  <si>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</si>
  <si>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</si>
  <si>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</si>
  <si>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</si>
  <si>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</si>
  <si>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</si>
  <si>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</si>
  <si>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</si>
  <si>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</si>
  <si>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</si>
  <si>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</si>
  <si>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</si>
  <si>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</si>
  <si>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</si>
  <si>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</si>
  <si>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</si>
  <si>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</si>
  <si>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</si>
  <si>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</si>
  <si>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</si>
  <si>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</si>
  <si>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</si>
  <si>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</si>
  <si>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</si>
  <si>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</si>
  <si>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</si>
  <si>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</si>
  <si>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</si>
  <si>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</si>
  <si>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</si>
  <si>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</si>
  <si>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</si>
  <si>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</si>
  <si>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</si>
  <si>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</si>
  <si>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</si>
  <si>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</si>
  <si>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</si>
  <si>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</si>
  <si>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</si>
  <si>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</si>
  <si>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</si>
  <si>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</si>
  <si>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</si>
  <si>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</si>
  <si>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</si>
  <si>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</si>
  <si>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</si>
  <si>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</si>
  <si>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</si>
  <si>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</si>
  <si>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</si>
  <si>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</si>
  <si>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</si>
  <si>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</si>
  <si>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</si>
  <si>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</si>
  <si>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</si>
  <si>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</si>
  <si>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</si>
  <si>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</si>
  <si>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</si>
  <si>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</si>
  <si>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</si>
  <si>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</si>
  <si>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</si>
  <si>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</si>
  <si>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</si>
  <si>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</si>
  <si>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</si>
  <si>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</si>
  <si>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</si>
  <si>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</si>
  <si>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</si>
  <si>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</si>
  <si>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</si>
  <si>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</si>
  <si>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</si>
  <si>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</si>
  <si>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</si>
  <si>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</si>
  <si>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</si>
  <si>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</si>
  <si>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</si>
  <si>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</si>
  <si>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</si>
  <si>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</si>
  <si>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</si>
  <si>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</si>
  <si>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</si>
  <si>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</si>
  <si>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</si>
  <si>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</si>
  <si>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</si>
  <si>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</si>
  <si>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</si>
  <si>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</si>
  <si>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</si>
  <si>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</si>
  <si>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</si>
  <si>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</si>
  <si>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</si>
  <si>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</si>
  <si>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</si>
  <si>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</si>
  <si>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</si>
  <si>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</si>
  <si>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</si>
  <si>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</si>
  <si>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</si>
  <si>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</si>
  <si>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</si>
  <si>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</si>
  <si>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</si>
  <si>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</si>
  <si>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</si>
  <si>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</si>
  <si>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</si>
  <si>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</si>
  <si>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</si>
  <si>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</si>
  <si>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</si>
  <si>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</si>
  <si>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</si>
  <si>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</si>
  <si>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</si>
  <si>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</si>
  <si>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</si>
  <si>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</si>
  <si>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</si>
  <si>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</si>
  <si>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</si>
  <si>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</si>
  <si>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</si>
  <si>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</si>
  <si>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</si>
  <si>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</si>
  <si>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</si>
  <si>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</si>
  <si>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</si>
  <si>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</si>
  <si>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</si>
  <si>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</si>
  <si>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</si>
  <si>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</si>
  <si>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</si>
  <si>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</si>
  <si>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</si>
  <si>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</si>
  <si>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</si>
  <si>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</si>
  <si>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</si>
  <si>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</si>
  <si>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</si>
  <si>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</si>
  <si>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</si>
  <si>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</si>
  <si>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</si>
  <si>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</si>
  <si>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</si>
  <si>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</si>
  <si>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</si>
  <si>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</si>
  <si>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</si>
  <si>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</si>
  <si>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</si>
  <si>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</si>
  <si>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</si>
  <si>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</si>
  <si>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</si>
  <si>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</si>
  <si>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</si>
  <si>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</si>
  <si>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</si>
  <si>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</si>
  <si>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</si>
  <si>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</si>
  <si>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</si>
  <si>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</si>
  <si>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</si>
  <si>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</si>
  <si>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</si>
  <si>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</si>
  <si>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</si>
  <si>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</si>
  <si>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</si>
  <si>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</si>
  <si>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</si>
  <si>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</si>
  <si>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</si>
  <si>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</si>
  <si>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</si>
  <si>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</si>
  <si>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</si>
  <si>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</si>
  <si>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</si>
  <si>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</si>
  <si>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</si>
  <si>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</si>
  <si>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</si>
  <si>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</si>
  <si>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</si>
  <si>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</si>
  <si>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</si>
  <si>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</si>
  <si>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</si>
  <si>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</si>
  <si>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</si>
  <si>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</si>
  <si>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</si>
  <si>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</si>
  <si>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</si>
  <si>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</si>
  <si>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</si>
  <si>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</si>
  <si>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</si>
  <si>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</si>
  <si>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</si>
  <si>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</si>
  <si>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</si>
  <si>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</si>
  <si>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</si>
  <si>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</si>
  <si>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</si>
  <si>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</si>
  <si>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</si>
  <si>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</si>
  <si>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</si>
  <si>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</si>
  <si>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</si>
  <si>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</si>
  <si>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</si>
  <si>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</si>
  <si>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</si>
  <si>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</si>
  <si>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</si>
  <si>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</si>
  <si>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</si>
  <si>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</si>
  <si>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</si>
  <si>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</si>
  <si>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</si>
  <si>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</si>
  <si>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</si>
  <si>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</si>
  <si>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</si>
  <si>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</si>
  <si>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</si>
  <si>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</si>
  <si>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</si>
  <si>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</si>
  <si>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</si>
  <si>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</si>
  <si>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</si>
  <si>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</si>
  <si>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</si>
  <si>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</si>
  <si>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</si>
  <si>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</si>
  <si>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</si>
  <si>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</si>
  <si>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</si>
  <si>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</si>
  <si>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</si>
  <si>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</si>
  <si>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</si>
  <si>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</si>
  <si>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</si>
  <si>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</si>
  <si>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</si>
  <si>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</si>
  <si>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</si>
  <si>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</si>
  <si>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</si>
  <si>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</si>
  <si>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</si>
  <si>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</si>
  <si>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</si>
  <si>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</si>
  <si>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</si>
  <si>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</si>
  <si>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</si>
  <si>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</si>
  <si>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</si>
  <si>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</si>
  <si>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</si>
  <si>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</si>
  <si>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</si>
  <si>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</si>
  <si>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</si>
  <si>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</si>
  <si>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</si>
  <si>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</si>
  <si>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</si>
  <si>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</si>
  <si>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</si>
  <si>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</si>
  <si>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</si>
  <si>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</si>
  <si>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</si>
  <si>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</si>
  <si>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</si>
  <si>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</si>
  <si>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</si>
  <si>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</si>
  <si>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</si>
  <si>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</si>
  <si>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</si>
  <si>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</si>
  <si>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</si>
  <si>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</si>
  <si>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</si>
  <si>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</si>
  <si>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</si>
  <si>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</si>
  <si>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</si>
  <si>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</si>
  <si>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</si>
  <si>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</si>
  <si>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</si>
  <si>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</si>
  <si>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</si>
  <si>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</si>
  <si>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</si>
  <si>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</si>
  <si>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</si>
  <si>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</si>
  <si>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</si>
  <si>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</si>
  <si>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</si>
  <si>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</si>
  <si>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</si>
  <si>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</si>
  <si>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</si>
  <si>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</si>
  <si>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</si>
  <si>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</si>
  <si>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</si>
  <si>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</si>
  <si>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</si>
  <si>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</si>
  <si>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</si>
  <si>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</si>
  <si>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</si>
  <si>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</si>
  <si>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</si>
  <si>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</si>
  <si>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</si>
  <si>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</si>
  <si>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</si>
  <si>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</si>
  <si>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</si>
  <si>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</si>
  <si>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</si>
  <si>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</si>
  <si>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</si>
  <si>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</si>
  <si>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</si>
  <si>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</si>
  <si>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</si>
  <si>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</si>
  <si>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</si>
  <si>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</si>
  <si>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</si>
  <si>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</si>
  <si>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</si>
  <si>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</si>
  <si>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</si>
  <si>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</si>
  <si>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</si>
  <si>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</si>
  <si>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</si>
  <si>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</si>
  <si>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</si>
  <si>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</si>
  <si>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</si>
  <si>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</si>
  <si>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</si>
  <si>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</si>
  <si>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</si>
  <si>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</si>
  <si>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</si>
  <si>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</si>
  <si>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</si>
  <si>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</si>
  <si>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</si>
  <si>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</si>
  <si>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</si>
  <si>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</si>
  <si>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</si>
  <si>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</si>
  <si>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</si>
  <si>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</si>
  <si>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</si>
  <si>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</si>
  <si>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</si>
  <si>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</si>
  <si>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</si>
  <si>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</si>
  <si>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</si>
  <si>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</si>
  <si>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</si>
  <si>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</si>
  <si>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</si>
  <si>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</si>
  <si>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</si>
  <si>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</si>
  <si>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</si>
  <si>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</si>
  <si>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</si>
  <si>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</si>
  <si>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</si>
  <si>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</si>
  <si>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</si>
  <si>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</si>
  <si>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</si>
  <si>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</si>
  <si>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</si>
  <si>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</si>
  <si>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</si>
  <si>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</si>
  <si>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</si>
  <si>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</si>
  <si>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</si>
  <si>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</si>
  <si>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</si>
  <si>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</si>
  <si>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</si>
  <si>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</si>
  <si>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</si>
  <si>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</si>
  <si>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</si>
  <si>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</si>
  <si>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</si>
  <si>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</si>
  <si>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</si>
  <si>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</si>
  <si>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</si>
  <si>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</si>
  <si>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</si>
  <si>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</si>
  <si>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</si>
  <si>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</si>
  <si>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</si>
  <si>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</si>
  <si>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</si>
  <si>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</si>
  <si>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</si>
  <si>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</si>
  <si>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</si>
  <si>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</si>
  <si>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</si>
  <si>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</si>
  <si>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</si>
  <si>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</si>
  <si>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</si>
  <si>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</si>
  <si>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</si>
  <si>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</si>
  <si>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</si>
  <si>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</si>
  <si>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</si>
  <si>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</si>
  <si>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</si>
  <si>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</si>
  <si>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</si>
  <si>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</si>
  <si>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</si>
  <si>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</si>
  <si>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</si>
  <si>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</si>
  <si>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</si>
  <si>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</si>
  <si>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</si>
  <si>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</si>
  <si>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</si>
  <si>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</si>
  <si>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</si>
  <si>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</si>
  <si>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</si>
  <si>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</si>
  <si>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</si>
  <si>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</si>
  <si>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</si>
  <si>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</si>
  <si>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</si>
  <si>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</si>
  <si>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</si>
  <si>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</si>
  <si>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</si>
  <si>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</si>
  <si>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</si>
  <si>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</si>
  <si>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</si>
  <si>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</si>
  <si>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</si>
  <si>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</si>
  <si>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</si>
  <si>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</si>
  <si>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</si>
  <si>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</si>
  <si>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</si>
  <si>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</si>
  <si>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</si>
  <si>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</si>
  <si>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</si>
  <si>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</si>
  <si>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</si>
  <si>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</si>
  <si>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</si>
  <si>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</si>
  <si>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</si>
  <si>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</si>
  <si>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</si>
  <si>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</si>
  <si>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</si>
  <si>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</si>
  <si>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</si>
  <si>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</si>
  <si>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</si>
  <si>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</si>
  <si>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</si>
  <si>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</si>
  <si>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</si>
  <si>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</si>
  <si>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</si>
  <si>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</si>
  <si>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</si>
  <si>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</si>
  <si>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</si>
  <si>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</si>
  <si>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</si>
  <si>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</si>
  <si>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</si>
  <si>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</si>
  <si>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</si>
  <si>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</si>
  <si>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</si>
  <si>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</si>
  <si>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</si>
  <si>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</si>
  <si>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</si>
  <si>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</si>
  <si>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</si>
  <si>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</si>
  <si>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</si>
  <si>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</si>
  <si>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</si>
  <si>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</si>
  <si>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</si>
  <si>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</si>
  <si>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</si>
  <si>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</si>
  <si>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</si>
  <si>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</si>
  <si>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</si>
  <si>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</si>
  <si>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</si>
  <si>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</si>
  <si>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</si>
  <si>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</si>
  <si>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</si>
  <si>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</si>
  <si>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</si>
  <si>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</si>
  <si>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</si>
  <si>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</si>
  <si>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</si>
  <si>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</si>
  <si>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</si>
  <si>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</si>
  <si>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</si>
  <si>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</si>
  <si>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</si>
  <si>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</si>
  <si>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</si>
  <si>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</si>
  <si>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</si>
  <si>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</si>
  <si>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</si>
  <si>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</si>
  <si>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</si>
  <si>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</si>
  <si>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</si>
  <si>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</si>
  <si>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</si>
  <si>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</si>
  <si>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</si>
  <si>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</si>
  <si>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</si>
  <si>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</si>
  <si>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</si>
  <si>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</si>
  <si>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</si>
  <si>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</si>
  <si>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</si>
  <si>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</si>
  <si>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</si>
  <si>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</si>
  <si>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</si>
  <si>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</si>
  <si>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</si>
  <si>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</si>
  <si>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</si>
  <si>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</si>
  <si>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</si>
  <si>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</si>
  <si>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</si>
  <si>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</si>
  <si>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</si>
  <si>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</si>
  <si>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</si>
  <si>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</si>
  <si>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</si>
  <si>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</si>
  <si>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</si>
  <si>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</si>
  <si>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</si>
  <si>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</si>
  <si>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</si>
  <si>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</si>
  <si>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</si>
  <si>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</si>
  <si>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</si>
  <si>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</si>
  <si>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</si>
  <si>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</si>
  <si>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</si>
  <si>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</si>
  <si>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</si>
  <si>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</si>
  <si>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</si>
  <si>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</si>
  <si>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</si>
  <si>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</si>
  <si>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</si>
  <si>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</si>
  <si>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</si>
  <si>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</si>
  <si>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</si>
  <si>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</si>
  <si>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</si>
  <si>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</si>
  <si>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</si>
  <si>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</si>
  <si>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</si>
  <si>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</si>
  <si>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</si>
  <si>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</si>
  <si>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</si>
  <si>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</si>
  <si>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</si>
  <si>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</si>
  <si>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</si>
  <si>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</si>
  <si>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</si>
  <si>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</si>
  <si>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</si>
  <si>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</si>
  <si>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</si>
  <si>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</si>
  <si>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</si>
  <si>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</si>
  <si>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</si>
  <si>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</si>
  <si>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</si>
  <si>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</si>
  <si>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</si>
  <si>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</si>
  <si>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</si>
  <si>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</si>
  <si>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</si>
  <si>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</si>
  <si>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</si>
  <si>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</si>
  <si>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</si>
  <si>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</si>
  <si>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</si>
  <si>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</si>
  <si>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</si>
  <si>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</si>
  <si>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</si>
  <si>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</si>
  <si>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</si>
  <si>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</si>
  <si>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</si>
  <si>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</si>
  <si>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</si>
  <si>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</si>
  <si>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</si>
  <si>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</si>
  <si>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</si>
  <si>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</si>
  <si>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</si>
  <si>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</si>
  <si>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</si>
  <si>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</si>
  <si>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</si>
  <si>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</si>
  <si>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</si>
  <si>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</si>
  <si>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</si>
  <si>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</si>
  <si>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</si>
  <si>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</si>
  <si>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</si>
  <si>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</si>
  <si>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</si>
  <si>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</si>
  <si>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</si>
  <si>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</si>
  <si>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</si>
  <si>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</si>
  <si>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</si>
  <si>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</si>
  <si>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</si>
  <si>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</si>
  <si>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</si>
  <si>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</si>
  <si>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</si>
  <si>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</si>
  <si>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</si>
  <si>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</si>
  <si>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</si>
  <si>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</si>
  <si>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</si>
  <si>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</si>
  <si>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</si>
  <si>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</si>
  <si>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</si>
  <si>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</si>
  <si>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</si>
  <si>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</si>
  <si>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</si>
  <si>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</si>
  <si>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</si>
  <si>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</si>
  <si>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</si>
  <si>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</si>
  <si>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</si>
  <si>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</si>
  <si>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</si>
  <si>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</si>
  <si>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</si>
  <si>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</si>
  <si>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</si>
  <si>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</si>
  <si>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</si>
  <si>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</si>
  <si>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</si>
  <si>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</si>
  <si>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</si>
  <si>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</si>
  <si>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</si>
  <si>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</si>
  <si>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</si>
  <si>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</si>
  <si>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</si>
  <si>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</si>
  <si>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</si>
  <si>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</si>
  <si>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</si>
  <si>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</si>
  <si>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</si>
  <si>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</si>
  <si>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</si>
  <si>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</si>
  <si>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</si>
  <si>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</si>
  <si>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</si>
  <si>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</si>
  <si>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</si>
  <si>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</si>
  <si>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</si>
  <si>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</si>
  <si>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</si>
  <si>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</si>
  <si>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</si>
  <si>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</si>
  <si>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</si>
  <si>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</si>
  <si>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</si>
  <si>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</si>
  <si>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</si>
  <si>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</si>
  <si>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</si>
  <si>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</si>
  <si>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</si>
  <si>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</si>
  <si>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</si>
  <si>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</si>
  <si>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</si>
  <si>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</si>
  <si>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</si>
  <si>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</si>
  <si>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</si>
  <si>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</si>
  <si>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</si>
  <si>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</si>
  <si>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</si>
  <si>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</si>
  <si>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</si>
  <si>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</si>
  <si>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</si>
  <si>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</si>
  <si>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</si>
  <si>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</si>
  <si>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</si>
  <si>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</si>
  <si>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</si>
  <si>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</si>
  <si>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</si>
  <si>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</si>
  <si>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</si>
  <si>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</si>
  <si>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</si>
  <si>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</si>
  <si>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</si>
  <si>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</si>
  <si>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</si>
  <si>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</si>
  <si>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</si>
  <si>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</si>
  <si>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</si>
  <si>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</si>
  <si>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</si>
  <si>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</si>
  <si>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</si>
  <si>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</si>
  <si>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</si>
  <si>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</si>
  <si>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</si>
  <si>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</si>
  <si>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</si>
  <si>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</si>
  <si>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</si>
  <si>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</si>
  <si>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</si>
  <si>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</si>
  <si>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</si>
  <si>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</si>
  <si>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</si>
  <si>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</si>
  <si>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</si>
  <si>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</si>
  <si>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</si>
  <si>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</si>
  <si>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</si>
  <si>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</si>
  <si>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</si>
  <si>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</si>
  <si>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</si>
  <si>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</si>
  <si>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</si>
  <si>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</si>
  <si>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</si>
  <si>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</si>
  <si>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</si>
  <si>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</si>
  <si>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</si>
  <si>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</si>
  <si>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</si>
  <si>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</si>
  <si>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</si>
  <si>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</si>
  <si>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</si>
  <si>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</si>
  <si>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</si>
  <si>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</si>
  <si>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</si>
  <si>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</si>
  <si>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</si>
  <si>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</si>
  <si>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</si>
  <si>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</si>
  <si>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</si>
  <si>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</si>
  <si>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</si>
  <si>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</si>
  <si>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</si>
  <si>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</si>
  <si>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</si>
  <si>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</si>
  <si>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</si>
  <si>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</si>
  <si>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</si>
  <si>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</si>
  <si>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</si>
  <si>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</si>
  <si>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</si>
  <si>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</si>
  <si>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</si>
  <si>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</si>
  <si>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</si>
  <si>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</si>
  <si>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</si>
  <si>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</si>
  <si>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</si>
  <si>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</si>
  <si>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</si>
  <si>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</si>
  <si>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</si>
  <si>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</si>
  <si>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</si>
  <si>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</si>
  <si>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</si>
  <si>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</si>
  <si>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</si>
  <si>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</si>
  <si>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</si>
  <si>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</si>
  <si>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</si>
  <si>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</si>
  <si>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</si>
  <si>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</si>
  <si>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</si>
  <si>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</si>
  <si>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</si>
  <si>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</si>
  <si>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</si>
  <si>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</si>
  <si>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</si>
  <si>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</si>
  <si>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</si>
  <si>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</si>
  <si>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</si>
  <si>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</si>
  <si>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</si>
  <si>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</si>
  <si>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</si>
  <si>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</si>
  <si>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</si>
  <si>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</si>
  <si>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</si>
  <si>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</si>
  <si>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</si>
  <si>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</si>
  <si>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</si>
  <si>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</si>
  <si>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</si>
  <si>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</si>
  <si>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</si>
  <si>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</si>
  <si>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</si>
  <si>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</si>
  <si>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</si>
  <si>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</si>
  <si>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</si>
  <si>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</si>
  <si>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</si>
  <si>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</si>
  <si>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</si>
  <si>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</si>
  <si>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</si>
  <si>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</si>
  <si>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</si>
  <si>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</si>
  <si>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</si>
  <si>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</si>
  <si>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</si>
  <si>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</si>
  <si>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</si>
  <si>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</si>
  <si>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</si>
  <si>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</si>
  <si>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</si>
  <si>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</si>
  <si>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</si>
  <si>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</si>
  <si>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</si>
  <si>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</si>
  <si>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</si>
  <si>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</si>
  <si>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</si>
  <si>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</si>
  <si>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</si>
  <si>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</si>
  <si>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</si>
  <si>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</si>
  <si>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</si>
  <si>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</si>
  <si>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</si>
  <si>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</si>
  <si>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</si>
  <si>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</si>
  <si>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</si>
  <si>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</si>
  <si>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</si>
  <si>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</si>
  <si>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</si>
  <si>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</si>
  <si>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</si>
  <si>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</si>
  <si>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</si>
  <si>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</si>
  <si>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</si>
  <si>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</si>
  <si>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</si>
  <si>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</si>
  <si>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</si>
  <si>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</si>
  <si>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</si>
  <si>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</si>
  <si>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</si>
  <si>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</si>
  <si>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</si>
  <si>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</si>
  <si>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</si>
  <si>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</si>
  <si>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</si>
  <si>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</si>
  <si>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</si>
  <si>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</si>
  <si>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</si>
  <si>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</si>
  <si>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</si>
  <si>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</si>
  <si>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</si>
  <si>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</si>
  <si>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</si>
  <si>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</si>
  <si>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</si>
  <si>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</si>
  <si>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</si>
  <si>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</si>
  <si>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</si>
  <si>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</si>
  <si>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</si>
  <si>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</si>
  <si>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</si>
  <si>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</si>
  <si>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</si>
  <si>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</si>
  <si>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</si>
  <si>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</si>
  <si>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</si>
  <si>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</si>
  <si>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</si>
  <si>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</si>
  <si>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</si>
  <si>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</si>
  <si>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</si>
  <si>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</si>
  <si>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</si>
  <si>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</si>
  <si>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</si>
  <si>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</si>
  <si>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</si>
  <si>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</si>
  <si>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</si>
  <si>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</si>
  <si>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</si>
  <si>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</si>
  <si>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</si>
  <si>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</si>
  <si>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</si>
  <si>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</si>
  <si>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</si>
  <si>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</si>
  <si>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</si>
  <si>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</si>
  <si>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</si>
  <si>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</si>
  <si>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</si>
  <si>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</si>
  <si>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</si>
  <si>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</si>
  <si>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</si>
  <si>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</si>
  <si>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</si>
  <si>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</si>
  <si>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</si>
  <si>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</si>
  <si>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</si>
  <si>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</si>
  <si>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</si>
  <si>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</si>
  <si>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</si>
  <si>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</si>
  <si>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</si>
  <si>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</si>
  <si>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</si>
  <si>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</si>
  <si>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</si>
  <si>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</si>
  <si>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</si>
  <si>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</si>
  <si>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</si>
  <si>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</si>
  <si>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</si>
  <si>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</si>
  <si>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</si>
  <si>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</si>
  <si>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</si>
  <si>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</si>
  <si>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</si>
  <si>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</si>
  <si>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</si>
  <si>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</si>
  <si>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</si>
  <si>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</si>
  <si>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</si>
  <si>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</si>
  <si>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</si>
  <si>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</si>
  <si>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</si>
  <si>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</si>
  <si>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</si>
  <si>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</si>
  <si>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</si>
  <si>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</si>
  <si>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</si>
  <si>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</si>
  <si>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</si>
  <si>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</si>
  <si>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</si>
  <si>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</si>
  <si>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</si>
  <si>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</si>
  <si>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</si>
  <si>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</si>
  <si>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</si>
  <si>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</si>
  <si>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</si>
  <si>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</si>
  <si>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</si>
  <si>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</si>
  <si>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</si>
  <si>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</si>
  <si>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</si>
  <si>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</si>
  <si>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</si>
  <si>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</si>
  <si>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</si>
  <si>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</si>
  <si>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</si>
  <si>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</si>
  <si>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</si>
  <si>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</si>
  <si>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</si>
  <si>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</si>
  <si>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</si>
  <si>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</si>
  <si>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</si>
  <si>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</si>
  <si>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</si>
  <si>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</si>
  <si>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</si>
  <si>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</si>
  <si>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</si>
  <si>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</si>
  <si>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</si>
  <si>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</si>
  <si>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</si>
  <si>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</si>
  <si>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</si>
  <si>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</si>
  <si>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</si>
  <si>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</si>
  <si>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</si>
  <si>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</si>
  <si>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</si>
  <si>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</si>
  <si>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</si>
  <si>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</si>
  <si>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</si>
  <si>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</si>
  <si>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</si>
  <si>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</si>
  <si>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</si>
  <si>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</si>
  <si>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</si>
  <si>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</si>
  <si>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</si>
  <si>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</si>
  <si>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</si>
  <si>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</si>
  <si>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</si>
  <si>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</si>
  <si>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</si>
  <si>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</si>
  <si>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</si>
  <si>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</si>
  <si>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</si>
  <si>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</si>
  <si>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</si>
  <si>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</si>
  <si>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</si>
  <si>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</si>
  <si>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</si>
  <si>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</si>
  <si>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</si>
  <si>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</si>
  <si>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</si>
  <si>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</si>
  <si>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</si>
  <si>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</si>
  <si>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</si>
  <si>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</si>
  <si>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</si>
  <si>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</si>
  <si>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</si>
  <si>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</si>
  <si>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</si>
  <si>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</si>
  <si>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</si>
  <si>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</si>
  <si>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</si>
  <si>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</si>
  <si>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</si>
  <si>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</si>
  <si>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</si>
  <si>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</si>
  <si>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</si>
  <si>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</si>
  <si>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</si>
  <si>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</si>
  <si>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</si>
  <si>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</si>
  <si>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</si>
  <si>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</si>
  <si>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</si>
  <si>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</si>
  <si>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</si>
  <si>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</si>
  <si>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</si>
  <si>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</si>
  <si>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</si>
  <si>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</si>
  <si>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</si>
  <si>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</si>
  <si>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</si>
  <si>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</si>
  <si>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</si>
  <si>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</si>
  <si>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</si>
  <si>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</si>
  <si>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</si>
  <si>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</si>
  <si>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</si>
  <si>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</si>
  <si>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</si>
  <si>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</si>
  <si>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</si>
  <si>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</si>
  <si>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</si>
  <si>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</si>
  <si>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</si>
  <si>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</si>
  <si>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</si>
  <si>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</si>
  <si>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</si>
  <si>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</si>
  <si>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</si>
  <si>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</si>
  <si>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</si>
  <si>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</si>
  <si>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</si>
  <si>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</si>
  <si>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</si>
  <si>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</si>
  <si>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</si>
  <si>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</si>
  <si>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</si>
  <si>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</si>
  <si>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</si>
  <si>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</si>
  <si>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</si>
  <si>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</si>
  <si>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</si>
  <si>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</si>
  <si>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</si>
  <si>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</si>
  <si>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</si>
  <si>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</si>
  <si>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</si>
  <si>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</si>
  <si>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</si>
  <si>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</si>
  <si>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</si>
  <si>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</si>
  <si>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</si>
  <si>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</si>
  <si>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</si>
  <si>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</si>
  <si>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</si>
  <si>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</si>
  <si>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</si>
  <si>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</si>
  <si>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</si>
  <si>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</si>
  <si>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</si>
  <si>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</si>
  <si>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</si>
  <si>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</si>
  <si>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</si>
  <si>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</si>
  <si>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</si>
  <si>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</si>
  <si>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</si>
  <si>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</si>
  <si>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</si>
  <si>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</si>
  <si>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</si>
  <si>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</si>
  <si>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</si>
  <si>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</si>
  <si>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</si>
  <si>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</si>
  <si>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</si>
  <si>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</si>
  <si>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</si>
  <si>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</si>
  <si>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</si>
  <si>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20/06/2022</t>
  </si>
  <si>
    <t>Cut-off Date: 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</si>
</sst>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1198</v>
      </c>
    </row>
    <row r="3" spans="1:1" x14ac:dyDescent="0.25">
      <c r="A3" s="86"/>
    </row>
    <row r="4" spans="1:1" ht="34.5" x14ac:dyDescent="0.25">
      <c r="A4" s="87" t="s">
        <v>1199</v>
      </c>
    </row>
    <row r="5" spans="1:1" ht="34.5" x14ac:dyDescent="0.25">
      <c r="A5" s="87" t="s">
        <v>1200</v>
      </c>
    </row>
    <row r="6" spans="1:1" ht="34.5" x14ac:dyDescent="0.25">
      <c r="A6" s="87" t="s">
        <v>1201</v>
      </c>
    </row>
    <row r="7" spans="1:1" ht="17.25" x14ac:dyDescent="0.25">
      <c r="A7" s="87"/>
    </row>
    <row r="8" spans="1:1" ht="18.75" x14ac:dyDescent="0.25">
      <c r="A8" s="88" t="s">
        <v>1202</v>
      </c>
    </row>
    <row r="9" spans="1:1" ht="34.5" x14ac:dyDescent="0.3">
      <c r="A9" s="97" t="s">
        <v>1365</v>
      </c>
    </row>
    <row r="10" spans="1:1" ht="69" x14ac:dyDescent="0.25">
      <c r="A10" s="90" t="s">
        <v>1203</v>
      </c>
    </row>
    <row r="11" spans="1:1" ht="34.5" x14ac:dyDescent="0.25">
      <c r="A11" s="90" t="s">
        <v>1204</v>
      </c>
    </row>
    <row r="12" spans="1:1" ht="17.25" x14ac:dyDescent="0.25">
      <c r="A12" s="90" t="s">
        <v>1205</v>
      </c>
    </row>
    <row r="13" spans="1:1" ht="17.25" x14ac:dyDescent="0.25">
      <c r="A13" s="90" t="s">
        <v>1206</v>
      </c>
    </row>
    <row r="14" spans="1:1" ht="34.5" x14ac:dyDescent="0.25">
      <c r="A14" s="90" t="s">
        <v>1207</v>
      </c>
    </row>
    <row r="15" spans="1:1" ht="17.25" x14ac:dyDescent="0.25">
      <c r="A15" s="90"/>
    </row>
    <row r="16" spans="1:1" ht="18.75" x14ac:dyDescent="0.25">
      <c r="A16" s="88" t="s">
        <v>1208</v>
      </c>
    </row>
    <row r="17" spans="1:1" ht="17.25" x14ac:dyDescent="0.25">
      <c r="A17" s="91" t="s">
        <v>1209</v>
      </c>
    </row>
    <row r="18" spans="1:1" ht="34.5" x14ac:dyDescent="0.25">
      <c r="A18" s="92" t="s">
        <v>1210</v>
      </c>
    </row>
    <row r="19" spans="1:1" ht="34.5" x14ac:dyDescent="0.25">
      <c r="A19" s="92" t="s">
        <v>1211</v>
      </c>
    </row>
    <row r="20" spans="1:1" ht="51.75" x14ac:dyDescent="0.25">
      <c r="A20" s="92" t="s">
        <v>1212</v>
      </c>
    </row>
    <row r="21" spans="1:1" ht="86.25" x14ac:dyDescent="0.25">
      <c r="A21" s="92" t="s">
        <v>1213</v>
      </c>
    </row>
    <row r="22" spans="1:1" ht="51.75" x14ac:dyDescent="0.25">
      <c r="A22" s="92" t="s">
        <v>1214</v>
      </c>
    </row>
    <row r="23" spans="1:1" ht="34.5" x14ac:dyDescent="0.25">
      <c r="A23" s="92" t="s">
        <v>1215</v>
      </c>
    </row>
    <row r="24" spans="1:1" ht="17.25" x14ac:dyDescent="0.25">
      <c r="A24" s="92" t="s">
        <v>1216</v>
      </c>
    </row>
    <row r="25" spans="1:1" ht="17.25" x14ac:dyDescent="0.25">
      <c r="A25" s="91" t="s">
        <v>1217</v>
      </c>
    </row>
    <row r="26" spans="1:1" ht="51.75" x14ac:dyDescent="0.3">
      <c r="A26" s="93" t="s">
        <v>1218</v>
      </c>
    </row>
    <row r="27" spans="1:1" ht="17.25" x14ac:dyDescent="0.3">
      <c r="A27" s="93" t="s">
        <v>1219</v>
      </c>
    </row>
    <row r="28" spans="1:1" ht="17.25" x14ac:dyDescent="0.25">
      <c r="A28" s="91" t="s">
        <v>1220</v>
      </c>
    </row>
    <row r="29" spans="1:1" ht="34.5" x14ac:dyDescent="0.25">
      <c r="A29" s="92" t="s">
        <v>1221</v>
      </c>
    </row>
    <row r="30" spans="1:1" ht="34.5" x14ac:dyDescent="0.25">
      <c r="A30" s="92" t="s">
        <v>1222</v>
      </c>
    </row>
    <row r="31" spans="1:1" ht="34.5" x14ac:dyDescent="0.25">
      <c r="A31" s="92" t="s">
        <v>1223</v>
      </c>
    </row>
    <row r="32" spans="1:1" ht="34.5" x14ac:dyDescent="0.25">
      <c r="A32" s="92" t="s">
        <v>1224</v>
      </c>
    </row>
    <row r="33" spans="1:1" ht="17.25" x14ac:dyDescent="0.25">
      <c r="A33" s="92"/>
    </row>
    <row r="34" spans="1:1" ht="18.75" x14ac:dyDescent="0.25">
      <c r="A34" s="88" t="s">
        <v>1225</v>
      </c>
    </row>
    <row r="35" spans="1:1" ht="17.25" x14ac:dyDescent="0.25">
      <c r="A35" s="91" t="s">
        <v>1226</v>
      </c>
    </row>
    <row r="36" spans="1:1" ht="34.5" x14ac:dyDescent="0.25">
      <c r="A36" s="92" t="s">
        <v>1227</v>
      </c>
    </row>
    <row r="37" spans="1:1" ht="34.5" x14ac:dyDescent="0.25">
      <c r="A37" s="92" t="s">
        <v>1228</v>
      </c>
    </row>
    <row r="38" spans="1:1" ht="34.5" x14ac:dyDescent="0.25">
      <c r="A38" s="92" t="s">
        <v>1229</v>
      </c>
    </row>
    <row r="39" spans="1:1" ht="17.25" x14ac:dyDescent="0.25">
      <c r="A39" s="92" t="s">
        <v>1230</v>
      </c>
    </row>
    <row r="40" spans="1:1" ht="34.5" x14ac:dyDescent="0.25">
      <c r="A40" s="92" t="s">
        <v>1231</v>
      </c>
    </row>
    <row r="41" spans="1:1" ht="17.25" x14ac:dyDescent="0.25">
      <c r="A41" s="91" t="s">
        <v>1232</v>
      </c>
    </row>
    <row r="42" spans="1:1" ht="17.25" x14ac:dyDescent="0.25">
      <c r="A42" s="92" t="s">
        <v>1233</v>
      </c>
    </row>
    <row r="43" spans="1:1" ht="17.25" x14ac:dyDescent="0.3">
      <c r="A43" s="93" t="s">
        <v>1234</v>
      </c>
    </row>
    <row r="44" spans="1:1" ht="17.25" x14ac:dyDescent="0.25">
      <c r="A44" s="91" t="s">
        <v>1235</v>
      </c>
    </row>
    <row r="45" spans="1:1" ht="34.5" x14ac:dyDescent="0.3">
      <c r="A45" s="93" t="s">
        <v>1236</v>
      </c>
    </row>
    <row r="46" spans="1:1" ht="34.5" x14ac:dyDescent="0.25">
      <c r="A46" s="92" t="s">
        <v>1237</v>
      </c>
    </row>
    <row r="47" spans="1:1" ht="34.5" x14ac:dyDescent="0.25">
      <c r="A47" s="92" t="s">
        <v>1238</v>
      </c>
    </row>
    <row r="48" spans="1:1" ht="17.25" x14ac:dyDescent="0.25">
      <c r="A48" s="92" t="s">
        <v>1239</v>
      </c>
    </row>
    <row r="49" spans="1:1" ht="17.25" x14ac:dyDescent="0.3">
      <c r="A49" s="93" t="s">
        <v>1240</v>
      </c>
    </row>
    <row r="50" spans="1:1" ht="17.25" x14ac:dyDescent="0.25">
      <c r="A50" s="91" t="s">
        <v>1241</v>
      </c>
    </row>
    <row r="51" spans="1:1" ht="34.5" x14ac:dyDescent="0.3">
      <c r="A51" s="93" t="s">
        <v>1242</v>
      </c>
    </row>
    <row r="52" spans="1:1" ht="17.25" x14ac:dyDescent="0.25">
      <c r="A52" s="92" t="s">
        <v>1243</v>
      </c>
    </row>
    <row r="53" spans="1:1" ht="34.5" x14ac:dyDescent="0.3">
      <c r="A53" s="93" t="s">
        <v>1244</v>
      </c>
    </row>
    <row r="54" spans="1:1" ht="17.25" x14ac:dyDescent="0.25">
      <c r="A54" s="91" t="s">
        <v>1245</v>
      </c>
    </row>
    <row r="55" spans="1:1" ht="17.25" x14ac:dyDescent="0.3">
      <c r="A55" s="93" t="s">
        <v>1246</v>
      </c>
    </row>
    <row r="56" spans="1:1" ht="34.5" x14ac:dyDescent="0.25">
      <c r="A56" s="92" t="s">
        <v>1247</v>
      </c>
    </row>
    <row r="57" spans="1:1" ht="17.25" x14ac:dyDescent="0.25">
      <c r="A57" s="92" t="s">
        <v>1248</v>
      </c>
    </row>
    <row r="58" spans="1:1" ht="17.25" x14ac:dyDescent="0.25">
      <c r="A58" s="92" t="s">
        <v>1249</v>
      </c>
    </row>
    <row r="59" spans="1:1" ht="17.25" x14ac:dyDescent="0.25">
      <c r="A59" s="91" t="s">
        <v>1250</v>
      </c>
    </row>
    <row r="60" spans="1:1" ht="34.5" x14ac:dyDescent="0.25">
      <c r="A60" s="92" t="s">
        <v>1251</v>
      </c>
    </row>
    <row r="61" spans="1:1" ht="17.25" x14ac:dyDescent="0.25">
      <c r="A61" s="94"/>
    </row>
    <row r="62" spans="1:1" ht="18.75" x14ac:dyDescent="0.25">
      <c r="A62" s="88" t="s">
        <v>1252</v>
      </c>
    </row>
    <row r="63" spans="1:1" ht="17.25" x14ac:dyDescent="0.25">
      <c r="A63" s="91" t="s">
        <v>1253</v>
      </c>
    </row>
    <row r="64" spans="1:1" ht="34.5" x14ac:dyDescent="0.25">
      <c r="A64" s="92" t="s">
        <v>1254</v>
      </c>
    </row>
    <row r="65" spans="1:1" ht="17.25" x14ac:dyDescent="0.25">
      <c r="A65" s="92" t="s">
        <v>1255</v>
      </c>
    </row>
    <row r="66" spans="1:1" ht="34.5" x14ac:dyDescent="0.25">
      <c r="A66" s="90" t="s">
        <v>1256</v>
      </c>
    </row>
    <row r="67" spans="1:1" ht="34.5" x14ac:dyDescent="0.25">
      <c r="A67" s="90" t="s">
        <v>1257</v>
      </c>
    </row>
    <row r="68" spans="1:1" ht="34.5" x14ac:dyDescent="0.25">
      <c r="A68" s="90" t="s">
        <v>1258</v>
      </c>
    </row>
    <row r="69" spans="1:1" ht="17.25" x14ac:dyDescent="0.25">
      <c r="A69" s="95" t="s">
        <v>1259</v>
      </c>
    </row>
    <row r="70" spans="1:1" ht="51.75" x14ac:dyDescent="0.25">
      <c r="A70" s="90" t="s">
        <v>1260</v>
      </c>
    </row>
    <row r="71" spans="1:1" ht="17.25" x14ac:dyDescent="0.25">
      <c r="A71" s="90" t="s">
        <v>1261</v>
      </c>
    </row>
    <row r="72" spans="1:1" ht="17.25" x14ac:dyDescent="0.25">
      <c r="A72" s="95" t="s">
        <v>1262</v>
      </c>
    </row>
    <row r="73" spans="1:1" ht="17.25" x14ac:dyDescent="0.25">
      <c r="A73" s="90" t="s">
        <v>1263</v>
      </c>
    </row>
    <row r="74" spans="1:1" ht="17.25" x14ac:dyDescent="0.25">
      <c r="A74" s="95" t="s">
        <v>1264</v>
      </c>
    </row>
    <row r="75" spans="1:1" ht="34.5" x14ac:dyDescent="0.25">
      <c r="A75" s="90" t="s">
        <v>1265</v>
      </c>
    </row>
    <row r="76" spans="1:1" ht="17.25" x14ac:dyDescent="0.25">
      <c r="A76" s="90" t="s">
        <v>1266</v>
      </c>
    </row>
    <row r="77" spans="1:1" ht="51.75" x14ac:dyDescent="0.25">
      <c r="A77" s="90" t="s">
        <v>1267</v>
      </c>
    </row>
    <row r="78" spans="1:1" ht="17.25" x14ac:dyDescent="0.25">
      <c r="A78" s="95" t="s">
        <v>1268</v>
      </c>
    </row>
    <row r="79" spans="1:1" ht="17.25" x14ac:dyDescent="0.3">
      <c r="A79" s="89" t="s">
        <v>1269</v>
      </c>
    </row>
    <row r="80" spans="1:1" ht="17.25" x14ac:dyDescent="0.25">
      <c r="A80" s="95" t="s">
        <v>1270</v>
      </c>
    </row>
    <row r="81" spans="1:1" ht="34.5" x14ac:dyDescent="0.25">
      <c r="A81" s="90" t="s">
        <v>1271</v>
      </c>
    </row>
    <row r="82" spans="1:1" ht="34.5" x14ac:dyDescent="0.25">
      <c r="A82" s="90" t="s">
        <v>1272</v>
      </c>
    </row>
    <row r="83" spans="1:1" ht="34.5" x14ac:dyDescent="0.25">
      <c r="A83" s="90" t="s">
        <v>1273</v>
      </c>
    </row>
    <row r="84" spans="1:1" ht="34.5" x14ac:dyDescent="0.25">
      <c r="A84" s="90" t="s">
        <v>1274</v>
      </c>
    </row>
    <row r="85" spans="1:1" ht="34.5" x14ac:dyDescent="0.25">
      <c r="A85" s="90" t="s">
        <v>1275</v>
      </c>
    </row>
    <row r="86" spans="1:1" ht="17.25" x14ac:dyDescent="0.25">
      <c r="A86" s="95" t="s">
        <v>1276</v>
      </c>
    </row>
    <row r="87" spans="1:1" ht="17.25" x14ac:dyDescent="0.25">
      <c r="A87" s="90" t="s">
        <v>1277</v>
      </c>
    </row>
    <row r="88" spans="1:1" ht="34.5" x14ac:dyDescent="0.25">
      <c r="A88" s="90" t="s">
        <v>1278</v>
      </c>
    </row>
    <row r="89" spans="1:1" ht="17.25" x14ac:dyDescent="0.25">
      <c r="A89" s="95" t="s">
        <v>1279</v>
      </c>
    </row>
    <row r="90" spans="1:1" ht="34.5" x14ac:dyDescent="0.25">
      <c r="A90" s="90" t="s">
        <v>1280</v>
      </c>
    </row>
    <row r="91" spans="1:1" ht="17.25" x14ac:dyDescent="0.25">
      <c r="A91" s="95" t="s">
        <v>1281</v>
      </c>
    </row>
    <row r="92" spans="1:1" ht="17.25" x14ac:dyDescent="0.3">
      <c r="A92" s="89" t="s">
        <v>1282</v>
      </c>
    </row>
    <row r="93" spans="1:1" ht="17.25" x14ac:dyDescent="0.25">
      <c r="A93" s="90" t="s">
        <v>1283</v>
      </c>
    </row>
    <row r="94" spans="1:1" ht="17.25" x14ac:dyDescent="0.25">
      <c r="A94" s="90"/>
    </row>
    <row r="95" spans="1:1" ht="18.75" x14ac:dyDescent="0.25">
      <c r="A95" s="88" t="s">
        <v>1284</v>
      </c>
    </row>
    <row r="96" spans="1:1" ht="34.5" x14ac:dyDescent="0.3">
      <c r="A96" s="89" t="s">
        <v>1285</v>
      </c>
    </row>
    <row r="97" spans="1:1" ht="17.25" x14ac:dyDescent="0.3">
      <c r="A97" s="89" t="s">
        <v>1286</v>
      </c>
    </row>
    <row r="98" spans="1:1" ht="17.25" x14ac:dyDescent="0.25">
      <c r="A98" s="95" t="s">
        <v>1287</v>
      </c>
    </row>
    <row r="99" spans="1:1" ht="17.25" x14ac:dyDescent="0.25">
      <c r="A99" s="87" t="s">
        <v>1288</v>
      </c>
    </row>
    <row r="100" spans="1:1" ht="17.25" x14ac:dyDescent="0.25">
      <c r="A100" s="90" t="s">
        <v>1289</v>
      </c>
    </row>
    <row r="101" spans="1:1" ht="17.25" x14ac:dyDescent="0.25">
      <c r="A101" s="90" t="s">
        <v>1290</v>
      </c>
    </row>
    <row r="102" spans="1:1" ht="17.25" x14ac:dyDescent="0.25">
      <c r="A102" s="90" t="s">
        <v>1291</v>
      </c>
    </row>
    <row r="103" spans="1:1" ht="17.25" x14ac:dyDescent="0.25">
      <c r="A103" s="90" t="s">
        <v>1292</v>
      </c>
    </row>
    <row r="104" spans="1:1" ht="34.5" x14ac:dyDescent="0.25">
      <c r="A104" s="90" t="s">
        <v>1293</v>
      </c>
    </row>
    <row r="105" spans="1:1" ht="17.25" x14ac:dyDescent="0.25">
      <c r="A105" s="87" t="s">
        <v>1294</v>
      </c>
    </row>
    <row r="106" spans="1:1" ht="17.25" x14ac:dyDescent="0.25">
      <c r="A106" s="90" t="s">
        <v>1295</v>
      </c>
    </row>
    <row r="107" spans="1:1" ht="17.25" x14ac:dyDescent="0.25">
      <c r="A107" s="90" t="s">
        <v>1296</v>
      </c>
    </row>
    <row r="108" spans="1:1" ht="17.25" x14ac:dyDescent="0.25">
      <c r="A108" s="90" t="s">
        <v>1297</v>
      </c>
    </row>
    <row r="109" spans="1:1" ht="17.25" x14ac:dyDescent="0.25">
      <c r="A109" s="90" t="s">
        <v>1298</v>
      </c>
    </row>
    <row r="110" spans="1:1" ht="17.25" x14ac:dyDescent="0.25">
      <c r="A110" s="90" t="s">
        <v>1299</v>
      </c>
    </row>
    <row r="111" spans="1:1" ht="17.25" x14ac:dyDescent="0.25">
      <c r="A111" s="90" t="s">
        <v>1300</v>
      </c>
    </row>
    <row r="112" spans="1:1" ht="17.25" x14ac:dyDescent="0.25">
      <c r="A112" s="95" t="s">
        <v>1301</v>
      </c>
    </row>
    <row r="113" spans="1:1" ht="17.25" x14ac:dyDescent="0.25">
      <c r="A113" s="90" t="s">
        <v>1302</v>
      </c>
    </row>
    <row r="114" spans="1:1" ht="17.25" x14ac:dyDescent="0.25">
      <c r="A114" s="87" t="s">
        <v>1303</v>
      </c>
    </row>
    <row r="115" spans="1:1" ht="17.25" x14ac:dyDescent="0.25">
      <c r="A115" s="90" t="s">
        <v>1304</v>
      </c>
    </row>
    <row r="116" spans="1:1" ht="17.25" x14ac:dyDescent="0.25">
      <c r="A116" s="90" t="s">
        <v>1305</v>
      </c>
    </row>
    <row r="117" spans="1:1" ht="17.25" x14ac:dyDescent="0.25">
      <c r="A117" s="87" t="s">
        <v>1306</v>
      </c>
    </row>
    <row r="118" spans="1:1" ht="17.25" x14ac:dyDescent="0.25">
      <c r="A118" s="90" t="s">
        <v>1307</v>
      </c>
    </row>
    <row r="119" spans="1:1" ht="17.25" x14ac:dyDescent="0.25">
      <c r="A119" s="90" t="s">
        <v>1308</v>
      </c>
    </row>
    <row r="120" spans="1:1" ht="17.25" x14ac:dyDescent="0.25">
      <c r="A120" s="90" t="s">
        <v>1309</v>
      </c>
    </row>
    <row r="121" spans="1:1" ht="17.25" x14ac:dyDescent="0.25">
      <c r="A121" s="95" t="s">
        <v>1310</v>
      </c>
    </row>
    <row r="122" spans="1:1" ht="17.25" x14ac:dyDescent="0.25">
      <c r="A122" s="87" t="s">
        <v>1311</v>
      </c>
    </row>
    <row r="123" spans="1:1" ht="17.25" x14ac:dyDescent="0.25">
      <c r="A123" s="87" t="s">
        <v>1312</v>
      </c>
    </row>
    <row r="124" spans="1:1" ht="17.25" x14ac:dyDescent="0.25">
      <c r="A124" s="90" t="s">
        <v>1313</v>
      </c>
    </row>
    <row r="125" spans="1:1" ht="17.25" x14ac:dyDescent="0.25">
      <c r="A125" s="90" t="s">
        <v>1314</v>
      </c>
    </row>
    <row r="126" spans="1:1" ht="17.25" x14ac:dyDescent="0.25">
      <c r="A126" s="90" t="s">
        <v>1315</v>
      </c>
    </row>
    <row r="127" spans="1:1" ht="17.25" x14ac:dyDescent="0.25">
      <c r="A127" s="90" t="s">
        <v>1316</v>
      </c>
    </row>
    <row r="128" spans="1:1" ht="17.25" x14ac:dyDescent="0.25">
      <c r="A128" s="90" t="s">
        <v>1317</v>
      </c>
    </row>
    <row r="129" spans="1:1" ht="17.25" x14ac:dyDescent="0.25">
      <c r="A129" s="95" t="s">
        <v>1318</v>
      </c>
    </row>
    <row r="130" spans="1:1" ht="34.5" x14ac:dyDescent="0.25">
      <c r="A130" s="90" t="s">
        <v>1319</v>
      </c>
    </row>
    <row r="131" spans="1:1" ht="69" x14ac:dyDescent="0.25">
      <c r="A131" s="90" t="s">
        <v>1320</v>
      </c>
    </row>
    <row r="132" spans="1:1" ht="34.5" x14ac:dyDescent="0.25">
      <c r="A132" s="90" t="s">
        <v>1321</v>
      </c>
    </row>
    <row r="133" spans="1:1" ht="17.25" x14ac:dyDescent="0.25">
      <c r="A133" s="95" t="s">
        <v>1322</v>
      </c>
    </row>
    <row r="134" spans="1:1" ht="34.5" x14ac:dyDescent="0.25">
      <c r="A134" s="87" t="s">
        <v>1323</v>
      </c>
    </row>
    <row r="135" spans="1:1" ht="17.25" x14ac:dyDescent="0.25">
      <c r="A135" s="87"/>
    </row>
    <row r="136" spans="1:1" ht="18.75" x14ac:dyDescent="0.25">
      <c r="A136" s="88" t="s">
        <v>1324</v>
      </c>
    </row>
    <row r="137" spans="1:1" ht="17.25" x14ac:dyDescent="0.25">
      <c r="A137" s="90" t="s">
        <v>1325</v>
      </c>
    </row>
    <row r="138" spans="1:1" ht="34.5" x14ac:dyDescent="0.25">
      <c r="A138" s="92" t="s">
        <v>1326</v>
      </c>
    </row>
    <row r="139" spans="1:1" ht="34.5" x14ac:dyDescent="0.25">
      <c r="A139" s="92" t="s">
        <v>1327</v>
      </c>
    </row>
    <row r="140" spans="1:1" ht="17.25" x14ac:dyDescent="0.25">
      <c r="A140" s="91" t="s">
        <v>1328</v>
      </c>
    </row>
    <row r="141" spans="1:1" ht="17.25" x14ac:dyDescent="0.25">
      <c r="A141" s="96" t="s">
        <v>1329</v>
      </c>
    </row>
    <row r="142" spans="1:1" ht="34.5" x14ac:dyDescent="0.3">
      <c r="A142" s="93" t="s">
        <v>1330</v>
      </c>
    </row>
    <row r="143" spans="1:1" ht="17.25" x14ac:dyDescent="0.25">
      <c r="A143" s="92" t="s">
        <v>1331</v>
      </c>
    </row>
    <row r="144" spans="1:1" ht="17.25" x14ac:dyDescent="0.25">
      <c r="A144" s="92" t="s">
        <v>1332</v>
      </c>
    </row>
    <row r="145" spans="1:1" ht="17.25" x14ac:dyDescent="0.25">
      <c r="A145" s="96" t="s">
        <v>1333</v>
      </c>
    </row>
    <row r="146" spans="1:1" ht="17.25" x14ac:dyDescent="0.25">
      <c r="A146" s="91" t="s">
        <v>1334</v>
      </c>
    </row>
    <row r="147" spans="1:1" ht="17.25" x14ac:dyDescent="0.25">
      <c r="A147" s="96" t="s">
        <v>1335</v>
      </c>
    </row>
    <row r="148" spans="1:1" ht="17.25" x14ac:dyDescent="0.25">
      <c r="A148" s="92" t="s">
        <v>1336</v>
      </c>
    </row>
    <row r="149" spans="1:1" ht="17.25" x14ac:dyDescent="0.25">
      <c r="A149" s="92" t="s">
        <v>1337</v>
      </c>
    </row>
    <row r="150" spans="1:1" ht="17.25" x14ac:dyDescent="0.25">
      <c r="A150" s="92" t="s">
        <v>1338</v>
      </c>
    </row>
    <row r="151" spans="1:1" ht="34.5" x14ac:dyDescent="0.25">
      <c r="A151" s="96" t="s">
        <v>1339</v>
      </c>
    </row>
    <row r="152" spans="1:1" ht="17.25" x14ac:dyDescent="0.25">
      <c r="A152" s="91" t="s">
        <v>1340</v>
      </c>
    </row>
    <row r="153" spans="1:1" ht="17.25" x14ac:dyDescent="0.25">
      <c r="A153" s="92" t="s">
        <v>1341</v>
      </c>
    </row>
    <row r="154" spans="1:1" ht="17.25" x14ac:dyDescent="0.25">
      <c r="A154" s="92" t="s">
        <v>1342</v>
      </c>
    </row>
    <row r="155" spans="1:1" ht="17.25" x14ac:dyDescent="0.25">
      <c r="A155" s="92" t="s">
        <v>1343</v>
      </c>
    </row>
    <row r="156" spans="1:1" ht="17.25" x14ac:dyDescent="0.25">
      <c r="A156" s="92" t="s">
        <v>1344</v>
      </c>
    </row>
    <row r="157" spans="1:1" ht="34.5" x14ac:dyDescent="0.25">
      <c r="A157" s="92" t="s">
        <v>1345</v>
      </c>
    </row>
    <row r="158" spans="1:1" ht="34.5" x14ac:dyDescent="0.25">
      <c r="A158" s="92" t="s">
        <v>1346</v>
      </c>
    </row>
    <row r="159" spans="1:1" ht="17.25" x14ac:dyDescent="0.25">
      <c r="A159" s="91" t="s">
        <v>1347</v>
      </c>
    </row>
    <row r="160" spans="1:1" ht="34.5" x14ac:dyDescent="0.25">
      <c r="A160" s="92" t="s">
        <v>1348</v>
      </c>
    </row>
    <row r="161" spans="1:1" ht="34.5" x14ac:dyDescent="0.25">
      <c r="A161" s="92" t="s">
        <v>1349</v>
      </c>
    </row>
    <row r="162" spans="1:1" ht="17.25" x14ac:dyDescent="0.25">
      <c r="A162" s="92" t="s">
        <v>1350</v>
      </c>
    </row>
    <row r="163" spans="1:1" ht="17.25" x14ac:dyDescent="0.25">
      <c r="A163" s="91" t="s">
        <v>1351</v>
      </c>
    </row>
    <row r="164" spans="1:1" ht="34.5" x14ac:dyDescent="0.3">
      <c r="A164" s="98" t="s">
        <v>1366</v>
      </c>
    </row>
    <row r="165" spans="1:1" ht="34.5" x14ac:dyDescent="0.25">
      <c r="A165" s="92" t="s">
        <v>1352</v>
      </c>
    </row>
    <row r="166" spans="1:1" ht="17.25" x14ac:dyDescent="0.25">
      <c r="A166" s="91" t="s">
        <v>1353</v>
      </c>
    </row>
    <row r="167" spans="1:1" ht="17.25" x14ac:dyDescent="0.25">
      <c r="A167" s="92" t="s">
        <v>1354</v>
      </c>
    </row>
    <row r="168" spans="1:1" ht="17.25" x14ac:dyDescent="0.25">
      <c r="A168" s="91" t="s">
        <v>1355</v>
      </c>
    </row>
    <row r="169" spans="1:1" ht="17.25" x14ac:dyDescent="0.3">
      <c r="A169" s="93" t="s">
        <v>1356</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429</v>
      </c>
      <c r="C27" s="295"/>
      <c r="D27" s="206"/>
      <c r="E27" s="188"/>
      <c r="F27" s="205" t="str">
        <f>IF($C$30=0,"",IF(C27="[For completion]","",C27/$C$30))</f>
        <v/>
      </c>
      <c r="G27" s="175"/>
    </row>
    <row r="28" spans="1:7" x14ac:dyDescent="0.25">
      <c r="A28" s="188" t="s">
        <v>1602</v>
      </c>
      <c r="B28" s="188" t="s">
        <v>431</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1367</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446</v>
      </c>
      <c r="C49" s="45" t="s">
        <v>447</v>
      </c>
      <c r="D49" s="45" t="s">
        <v>448</v>
      </c>
      <c r="E49" s="45"/>
      <c r="F49" s="45" t="s">
        <v>2409</v>
      </c>
      <c r="G49" s="45"/>
    </row>
    <row r="50" spans="1:7" x14ac:dyDescent="0.25">
      <c r="A50" s="188" t="s">
        <v>1623</v>
      </c>
      <c r="B50" s="188" t="s">
        <v>1919</v>
      </c>
      <c r="C50" s="299"/>
      <c r="D50" s="299"/>
      <c r="E50" s="188"/>
      <c r="F50" s="208"/>
      <c r="G50" s="195"/>
    </row>
    <row r="51" spans="1:7" x14ac:dyDescent="0.25">
      <c r="A51" s="188" t="s">
        <v>1624</v>
      </c>
      <c r="B51" s="298" t="s">
        <v>453</v>
      </c>
      <c r="C51" s="300"/>
      <c r="D51" s="300"/>
      <c r="E51" s="188"/>
      <c r="F51" s="188"/>
      <c r="G51" s="195"/>
    </row>
    <row r="52" spans="1:7" x14ac:dyDescent="0.25">
      <c r="A52" s="188" t="s">
        <v>1625</v>
      </c>
      <c r="B52" s="298" t="s">
        <v>455</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458</v>
      </c>
      <c r="C57" s="45" t="s">
        <v>459</v>
      </c>
      <c r="D57" s="45" t="s">
        <v>460</v>
      </c>
      <c r="E57" s="45"/>
      <c r="F57" s="45" t="s">
        <v>2235</v>
      </c>
      <c r="G57" s="45"/>
    </row>
    <row r="58" spans="1:7" x14ac:dyDescent="0.25">
      <c r="A58" s="188" t="s">
        <v>1630</v>
      </c>
      <c r="B58" s="188" t="s">
        <v>462</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469</v>
      </c>
      <c r="C65" s="45" t="s">
        <v>459</v>
      </c>
      <c r="D65" s="45" t="s">
        <v>460</v>
      </c>
      <c r="E65" s="45"/>
      <c r="F65" s="45" t="s">
        <v>2235</v>
      </c>
      <c r="G65" s="45"/>
    </row>
    <row r="66" spans="1:7" x14ac:dyDescent="0.25">
      <c r="A66" s="188" t="s">
        <v>1637</v>
      </c>
      <c r="B66" s="194" t="s">
        <v>471</v>
      </c>
      <c r="C66" s="202">
        <f>SUM(C67:C93)</f>
        <v>0</v>
      </c>
      <c r="D66" s="202">
        <f>SUM(D67:D93)</f>
        <v>0</v>
      </c>
      <c r="E66" s="203"/>
      <c r="F66" s="202">
        <f>SUM(F67:F93)</f>
        <v>0</v>
      </c>
      <c r="G66" s="195"/>
    </row>
    <row r="67" spans="1:7" x14ac:dyDescent="0.25">
      <c r="A67" s="188" t="s">
        <v>1638</v>
      </c>
      <c r="B67" s="188" t="s">
        <v>473</v>
      </c>
      <c r="C67" s="301"/>
      <c r="D67" s="301"/>
      <c r="E67" s="203"/>
      <c r="F67" s="301"/>
      <c r="G67" s="195"/>
    </row>
    <row r="68" spans="1:7" x14ac:dyDescent="0.25">
      <c r="A68" s="188" t="s">
        <v>1639</v>
      </c>
      <c r="B68" s="188" t="s">
        <v>475</v>
      </c>
      <c r="C68" s="301"/>
      <c r="D68" s="301"/>
      <c r="E68" s="203"/>
      <c r="F68" s="301"/>
      <c r="G68" s="195"/>
    </row>
    <row r="69" spans="1:7" x14ac:dyDescent="0.25">
      <c r="A69" s="188" t="s">
        <v>1640</v>
      </c>
      <c r="B69" s="188" t="s">
        <v>477</v>
      </c>
      <c r="C69" s="301"/>
      <c r="D69" s="301"/>
      <c r="E69" s="203"/>
      <c r="F69" s="301"/>
      <c r="G69" s="195"/>
    </row>
    <row r="70" spans="1:7" x14ac:dyDescent="0.25">
      <c r="A70" s="188" t="s">
        <v>1641</v>
      </c>
      <c r="B70" s="188" t="s">
        <v>479</v>
      </c>
      <c r="C70" s="301"/>
      <c r="D70" s="301"/>
      <c r="E70" s="203"/>
      <c r="F70" s="301"/>
      <c r="G70" s="195"/>
    </row>
    <row r="71" spans="1:7" x14ac:dyDescent="0.25">
      <c r="A71" s="188" t="s">
        <v>1642</v>
      </c>
      <c r="B71" s="188" t="s">
        <v>481</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484</v>
      </c>
      <c r="C73" s="301"/>
      <c r="D73" s="301"/>
      <c r="E73" s="203"/>
      <c r="F73" s="301"/>
      <c r="G73" s="195"/>
    </row>
    <row r="74" spans="1:7" x14ac:dyDescent="0.25">
      <c r="A74" s="188" t="s">
        <v>1645</v>
      </c>
      <c r="B74" s="188" t="s">
        <v>486</v>
      </c>
      <c r="C74" s="301"/>
      <c r="D74" s="301"/>
      <c r="E74" s="203"/>
      <c r="F74" s="301"/>
      <c r="G74" s="195"/>
    </row>
    <row r="75" spans="1:7" x14ac:dyDescent="0.25">
      <c r="A75" s="188" t="s">
        <v>1646</v>
      </c>
      <c r="B75" s="188" t="s">
        <v>488</v>
      </c>
      <c r="C75" s="301"/>
      <c r="D75" s="301"/>
      <c r="E75" s="203"/>
      <c r="F75" s="301"/>
      <c r="G75" s="195"/>
    </row>
    <row r="76" spans="1:7" x14ac:dyDescent="0.25">
      <c r="A76" s="188" t="s">
        <v>1647</v>
      </c>
      <c r="B76" s="188" t="s">
        <v>490</v>
      </c>
      <c r="C76" s="301"/>
      <c r="D76" s="301"/>
      <c r="E76" s="203"/>
      <c r="F76" s="301"/>
      <c r="G76" s="195"/>
    </row>
    <row r="77" spans="1:7" x14ac:dyDescent="0.25">
      <c r="A77" s="188" t="s">
        <v>1648</v>
      </c>
      <c r="B77" s="188" t="s">
        <v>492</v>
      </c>
      <c r="C77" s="301"/>
      <c r="D77" s="301"/>
      <c r="E77" s="203"/>
      <c r="F77" s="301"/>
      <c r="G77" s="195"/>
    </row>
    <row r="78" spans="1:7" x14ac:dyDescent="0.25">
      <c r="A78" s="188" t="s">
        <v>1649</v>
      </c>
      <c r="B78" s="188" t="s">
        <v>494</v>
      </c>
      <c r="C78" s="301"/>
      <c r="D78" s="301"/>
      <c r="E78" s="203"/>
      <c r="F78" s="301"/>
      <c r="G78" s="195"/>
    </row>
    <row r="79" spans="1:7" x14ac:dyDescent="0.25">
      <c r="A79" s="188" t="s">
        <v>1650</v>
      </c>
      <c r="B79" s="188" t="s">
        <v>496</v>
      </c>
      <c r="C79" s="301"/>
      <c r="D79" s="301"/>
      <c r="E79" s="203"/>
      <c r="F79" s="301"/>
      <c r="G79" s="195"/>
    </row>
    <row r="80" spans="1:7" x14ac:dyDescent="0.25">
      <c r="A80" s="188" t="s">
        <v>1651</v>
      </c>
      <c r="B80" s="188" t="s">
        <v>498</v>
      </c>
      <c r="C80" s="301"/>
      <c r="D80" s="301"/>
      <c r="E80" s="203"/>
      <c r="F80" s="301"/>
      <c r="G80" s="195"/>
    </row>
    <row r="81" spans="1:7" x14ac:dyDescent="0.25">
      <c r="A81" s="188" t="s">
        <v>1652</v>
      </c>
      <c r="B81" s="188" t="s">
        <v>500</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503</v>
      </c>
      <c r="C83" s="301"/>
      <c r="D83" s="301"/>
      <c r="E83" s="203"/>
      <c r="F83" s="301"/>
      <c r="G83" s="195"/>
    </row>
    <row r="84" spans="1:7" x14ac:dyDescent="0.25">
      <c r="A84" s="188" t="s">
        <v>1655</v>
      </c>
      <c r="B84" s="188" t="s">
        <v>505</v>
      </c>
      <c r="C84" s="301"/>
      <c r="D84" s="301"/>
      <c r="E84" s="203"/>
      <c r="F84" s="301"/>
      <c r="G84" s="195"/>
    </row>
    <row r="85" spans="1:7" x14ac:dyDescent="0.25">
      <c r="A85" s="188" t="s">
        <v>1656</v>
      </c>
      <c r="B85" s="188" t="s">
        <v>507</v>
      </c>
      <c r="C85" s="301"/>
      <c r="D85" s="301"/>
      <c r="E85" s="203"/>
      <c r="F85" s="301"/>
      <c r="G85" s="195"/>
    </row>
    <row r="86" spans="1:7" x14ac:dyDescent="0.25">
      <c r="A86" s="188" t="s">
        <v>1657</v>
      </c>
      <c r="B86" s="188" t="s">
        <v>509</v>
      </c>
      <c r="C86" s="301"/>
      <c r="D86" s="301"/>
      <c r="E86" s="203"/>
      <c r="F86" s="301"/>
      <c r="G86" s="195"/>
    </row>
    <row r="87" spans="1:7" x14ac:dyDescent="0.25">
      <c r="A87" s="188" t="s">
        <v>1658</v>
      </c>
      <c r="B87" s="188" t="s">
        <v>511</v>
      </c>
      <c r="C87" s="301"/>
      <c r="D87" s="301"/>
      <c r="E87" s="203"/>
      <c r="F87" s="301"/>
      <c r="G87" s="195"/>
    </row>
    <row r="88" spans="1:7" x14ac:dyDescent="0.25">
      <c r="A88" s="188" t="s">
        <v>1659</v>
      </c>
      <c r="B88" s="188" t="s">
        <v>513</v>
      </c>
      <c r="C88" s="301"/>
      <c r="D88" s="301"/>
      <c r="E88" s="203"/>
      <c r="F88" s="301"/>
      <c r="G88" s="195"/>
    </row>
    <row r="89" spans="1:7" x14ac:dyDescent="0.25">
      <c r="A89" s="188" t="s">
        <v>1660</v>
      </c>
      <c r="B89" s="188" t="s">
        <v>515</v>
      </c>
      <c r="C89" s="301"/>
      <c r="D89" s="301"/>
      <c r="E89" s="203"/>
      <c r="F89" s="301"/>
      <c r="G89" s="195"/>
    </row>
    <row r="90" spans="1:7" x14ac:dyDescent="0.25">
      <c r="A90" s="188" t="s">
        <v>1661</v>
      </c>
      <c r="B90" s="188" t="s">
        <v>517</v>
      </c>
      <c r="C90" s="301"/>
      <c r="D90" s="301"/>
      <c r="E90" s="203"/>
      <c r="F90" s="301"/>
      <c r="G90" s="195"/>
    </row>
    <row r="91" spans="1:7" x14ac:dyDescent="0.25">
      <c r="A91" s="188" t="s">
        <v>1662</v>
      </c>
      <c r="B91" s="188" t="s">
        <v>519</v>
      </c>
      <c r="C91" s="301"/>
      <c r="D91" s="301"/>
      <c r="E91" s="203"/>
      <c r="F91" s="301"/>
      <c r="G91" s="195"/>
    </row>
    <row r="92" spans="1:7" x14ac:dyDescent="0.25">
      <c r="A92" s="188" t="s">
        <v>1663</v>
      </c>
      <c r="B92" s="188" t="s">
        <v>521</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527</v>
      </c>
      <c r="C95" s="301"/>
      <c r="D95" s="301"/>
      <c r="E95" s="203"/>
      <c r="F95" s="301"/>
      <c r="G95" s="195"/>
    </row>
    <row r="96" spans="1:7" x14ac:dyDescent="0.25">
      <c r="A96" s="188" t="s">
        <v>1667</v>
      </c>
      <c r="B96" s="188" t="s">
        <v>529</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524</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459</v>
      </c>
      <c r="D120" s="45" t="s">
        <v>460</v>
      </c>
      <c r="E120" s="45"/>
      <c r="F120" s="45" t="s">
        <v>427</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582</v>
      </c>
      <c r="C171" s="45" t="s">
        <v>459</v>
      </c>
      <c r="D171" s="45" t="s">
        <v>460</v>
      </c>
      <c r="E171" s="45"/>
      <c r="F171" s="45" t="s">
        <v>427</v>
      </c>
      <c r="G171" s="45"/>
    </row>
    <row r="172" spans="1:7" x14ac:dyDescent="0.25">
      <c r="A172" s="188" t="s">
        <v>1731</v>
      </c>
      <c r="B172" s="188" t="s">
        <v>584</v>
      </c>
      <c r="C172" s="301"/>
      <c r="D172" s="301"/>
      <c r="E172" s="204"/>
      <c r="F172" s="301"/>
      <c r="G172" s="195"/>
    </row>
    <row r="173" spans="1:7" x14ac:dyDescent="0.25">
      <c r="A173" s="188" t="s">
        <v>1732</v>
      </c>
      <c r="B173" s="188" t="s">
        <v>586</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594</v>
      </c>
      <c r="C181" s="45" t="s">
        <v>459</v>
      </c>
      <c r="D181" s="45" t="s">
        <v>460</v>
      </c>
      <c r="E181" s="45"/>
      <c r="F181" s="45" t="s">
        <v>427</v>
      </c>
      <c r="G181" s="45"/>
    </row>
    <row r="182" spans="1:7" x14ac:dyDescent="0.25">
      <c r="A182" s="188" t="s">
        <v>1740</v>
      </c>
      <c r="B182" s="188" t="s">
        <v>596</v>
      </c>
      <c r="C182" s="301"/>
      <c r="D182" s="301"/>
      <c r="E182" s="204"/>
      <c r="F182" s="301"/>
      <c r="G182" s="195"/>
    </row>
    <row r="183" spans="1:7" x14ac:dyDescent="0.25">
      <c r="A183" s="188" t="s">
        <v>1741</v>
      </c>
      <c r="B183" s="188" t="s">
        <v>598</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606</v>
      </c>
      <c r="C191" s="45" t="s">
        <v>459</v>
      </c>
      <c r="D191" s="45" t="s">
        <v>460</v>
      </c>
      <c r="E191" s="45"/>
      <c r="F191" s="45" t="s">
        <v>427</v>
      </c>
      <c r="G191" s="45"/>
    </row>
    <row r="192" spans="1:7" x14ac:dyDescent="0.25">
      <c r="A192" s="188" t="s">
        <v>1749</v>
      </c>
      <c r="B192" s="196" t="s">
        <v>608</v>
      </c>
      <c r="C192" s="301"/>
      <c r="D192" s="301"/>
      <c r="E192" s="204"/>
      <c r="F192" s="301"/>
      <c r="G192" s="195"/>
    </row>
    <row r="193" spans="1:7" x14ac:dyDescent="0.25">
      <c r="A193" s="188" t="s">
        <v>1750</v>
      </c>
      <c r="B193" s="196" t="s">
        <v>610</v>
      </c>
      <c r="C193" s="301"/>
      <c r="D193" s="301"/>
      <c r="E193" s="204"/>
      <c r="F193" s="301"/>
      <c r="G193" s="195"/>
    </row>
    <row r="194" spans="1:7" x14ac:dyDescent="0.25">
      <c r="A194" s="188" t="s">
        <v>1751</v>
      </c>
      <c r="B194" s="196" t="s">
        <v>612</v>
      </c>
      <c r="C194" s="301"/>
      <c r="D194" s="301"/>
      <c r="E194" s="203"/>
      <c r="F194" s="301"/>
      <c r="G194" s="195"/>
    </row>
    <row r="195" spans="1:7" x14ac:dyDescent="0.25">
      <c r="A195" s="188" t="s">
        <v>1752</v>
      </c>
      <c r="B195" s="196" t="s">
        <v>614</v>
      </c>
      <c r="C195" s="301"/>
      <c r="D195" s="301"/>
      <c r="E195" s="203"/>
      <c r="F195" s="301"/>
      <c r="G195" s="195"/>
    </row>
    <row r="196" spans="1:7" x14ac:dyDescent="0.25">
      <c r="A196" s="188" t="s">
        <v>1753</v>
      </c>
      <c r="B196" s="196" t="s">
        <v>616</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621</v>
      </c>
      <c r="C201" s="45" t="s">
        <v>459</v>
      </c>
      <c r="D201" s="45" t="s">
        <v>460</v>
      </c>
      <c r="E201" s="45"/>
      <c r="F201" s="45" t="s">
        <v>427</v>
      </c>
      <c r="G201" s="45"/>
    </row>
    <row r="202" spans="1:7" x14ac:dyDescent="0.25">
      <c r="A202" s="188" t="s">
        <v>1754</v>
      </c>
      <c r="B202" s="188" t="s">
        <v>623</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628</v>
      </c>
      <c r="C211" s="45" t="s">
        <v>629</v>
      </c>
      <c r="D211" s="45" t="s">
        <v>630</v>
      </c>
      <c r="E211" s="45"/>
      <c r="F211" s="45" t="s">
        <v>459</v>
      </c>
      <c r="G211" s="45" t="s">
        <v>631</v>
      </c>
    </row>
    <row r="212" spans="1:7" x14ac:dyDescent="0.25">
      <c r="A212" s="188" t="s">
        <v>1755</v>
      </c>
      <c r="B212" s="195" t="s">
        <v>633</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634</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660</v>
      </c>
      <c r="C240" s="45" t="s">
        <v>629</v>
      </c>
      <c r="D240" s="45" t="s">
        <v>630</v>
      </c>
      <c r="E240" s="45"/>
      <c r="F240" s="45" t="s">
        <v>459</v>
      </c>
      <c r="G240" s="45" t="s">
        <v>631</v>
      </c>
    </row>
    <row r="241" spans="1:7" x14ac:dyDescent="0.25">
      <c r="A241" s="188" t="s">
        <v>1781</v>
      </c>
      <c r="B241" s="188" t="s">
        <v>662</v>
      </c>
      <c r="C241" s="301"/>
      <c r="D241" s="188"/>
      <c r="E241" s="188"/>
      <c r="F241" s="207"/>
      <c r="G241" s="207"/>
    </row>
    <row r="242" spans="1:7" x14ac:dyDescent="0.25">
      <c r="A242" s="188"/>
      <c r="B242" s="188"/>
      <c r="C242" s="188"/>
      <c r="D242" s="188"/>
      <c r="E242" s="188"/>
      <c r="F242" s="207"/>
      <c r="G242" s="207"/>
    </row>
    <row r="243" spans="1:7" x14ac:dyDescent="0.25">
      <c r="A243" s="188"/>
      <c r="B243" s="195" t="s">
        <v>663</v>
      </c>
      <c r="C243" s="188"/>
      <c r="D243" s="188"/>
      <c r="E243" s="188"/>
      <c r="F243" s="207"/>
      <c r="G243" s="207"/>
    </row>
    <row r="244" spans="1:7" x14ac:dyDescent="0.25">
      <c r="A244" s="188" t="s">
        <v>1782</v>
      </c>
      <c r="B244" s="188" t="s">
        <v>665</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667</v>
      </c>
      <c r="C245" s="295"/>
      <c r="D245" s="302"/>
      <c r="E245" s="188"/>
      <c r="F245" s="205" t="str">
        <f t="shared" si="3"/>
        <v/>
      </c>
      <c r="G245" s="205" t="str">
        <f t="shared" si="4"/>
        <v/>
      </c>
    </row>
    <row r="246" spans="1:7" x14ac:dyDescent="0.25">
      <c r="A246" s="188" t="s">
        <v>1784</v>
      </c>
      <c r="B246" s="188" t="s">
        <v>669</v>
      </c>
      <c r="C246" s="295"/>
      <c r="D246" s="302"/>
      <c r="E246" s="188"/>
      <c r="F246" s="205" t="str">
        <f t="shared" si="3"/>
        <v/>
      </c>
      <c r="G246" s="205" t="str">
        <f t="shared" si="4"/>
        <v/>
      </c>
    </row>
    <row r="247" spans="1:7" x14ac:dyDescent="0.25">
      <c r="A247" s="188" t="s">
        <v>1785</v>
      </c>
      <c r="B247" s="188" t="s">
        <v>671</v>
      </c>
      <c r="C247" s="295"/>
      <c r="D247" s="302"/>
      <c r="E247" s="188"/>
      <c r="F247" s="205" t="str">
        <f t="shared" si="3"/>
        <v/>
      </c>
      <c r="G247" s="205" t="str">
        <f t="shared" si="4"/>
        <v/>
      </c>
    </row>
    <row r="248" spans="1:7" x14ac:dyDescent="0.25">
      <c r="A248" s="188" t="s">
        <v>1786</v>
      </c>
      <c r="B248" s="188" t="s">
        <v>673</v>
      </c>
      <c r="C248" s="295"/>
      <c r="D248" s="302"/>
      <c r="E248" s="188"/>
      <c r="F248" s="205" t="str">
        <f t="shared" si="3"/>
        <v/>
      </c>
      <c r="G248" s="205" t="str">
        <f t="shared" si="4"/>
        <v/>
      </c>
    </row>
    <row r="249" spans="1:7" x14ac:dyDescent="0.25">
      <c r="A249" s="188" t="s">
        <v>1787</v>
      </c>
      <c r="B249" s="188" t="s">
        <v>675</v>
      </c>
      <c r="C249" s="295"/>
      <c r="D249" s="302"/>
      <c r="E249" s="188"/>
      <c r="F249" s="205" t="str">
        <f t="shared" si="3"/>
        <v/>
      </c>
      <c r="G249" s="205" t="str">
        <f t="shared" si="4"/>
        <v/>
      </c>
    </row>
    <row r="250" spans="1:7" x14ac:dyDescent="0.25">
      <c r="A250" s="188" t="s">
        <v>1788</v>
      </c>
      <c r="B250" s="188" t="s">
        <v>677</v>
      </c>
      <c r="C250" s="295"/>
      <c r="D250" s="302"/>
      <c r="E250" s="188"/>
      <c r="F250" s="205" t="str">
        <f t="shared" si="3"/>
        <v/>
      </c>
      <c r="G250" s="205" t="str">
        <f t="shared" si="4"/>
        <v/>
      </c>
    </row>
    <row r="251" spans="1:7" x14ac:dyDescent="0.25">
      <c r="A251" s="188" t="s">
        <v>1789</v>
      </c>
      <c r="B251" s="188" t="s">
        <v>679</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682</v>
      </c>
      <c r="C253" s="295"/>
      <c r="D253" s="302"/>
      <c r="E253" s="188"/>
      <c r="F253" s="205" t="s">
        <v>1594</v>
      </c>
      <c r="G253" s="205" t="s">
        <v>1594</v>
      </c>
    </row>
    <row r="254" spans="1:7" x14ac:dyDescent="0.25">
      <c r="A254" s="188" t="s">
        <v>1792</v>
      </c>
      <c r="B254" s="192" t="s">
        <v>684</v>
      </c>
      <c r="C254" s="295"/>
      <c r="D254" s="302"/>
      <c r="E254" s="188"/>
      <c r="F254" s="205" t="s">
        <v>1594</v>
      </c>
      <c r="G254" s="205" t="s">
        <v>1594</v>
      </c>
    </row>
    <row r="255" spans="1:7" x14ac:dyDescent="0.25">
      <c r="A255" s="188" t="s">
        <v>1793</v>
      </c>
      <c r="B255" s="192" t="s">
        <v>686</v>
      </c>
      <c r="C255" s="295"/>
      <c r="D255" s="302"/>
      <c r="E255" s="188"/>
      <c r="F255" s="205" t="s">
        <v>1594</v>
      </c>
      <c r="G255" s="205" t="s">
        <v>1594</v>
      </c>
    </row>
    <row r="256" spans="1:7" x14ac:dyDescent="0.25">
      <c r="A256" s="188" t="s">
        <v>1794</v>
      </c>
      <c r="B256" s="192" t="s">
        <v>688</v>
      </c>
      <c r="C256" s="295"/>
      <c r="D256" s="302"/>
      <c r="E256" s="188"/>
      <c r="F256" s="205" t="s">
        <v>1594</v>
      </c>
      <c r="G256" s="205" t="s">
        <v>1594</v>
      </c>
    </row>
    <row r="257" spans="1:7" x14ac:dyDescent="0.25">
      <c r="A257" s="188" t="s">
        <v>1795</v>
      </c>
      <c r="B257" s="192" t="s">
        <v>690</v>
      </c>
      <c r="C257" s="295"/>
      <c r="D257" s="302"/>
      <c r="E257" s="188"/>
      <c r="F257" s="205" t="s">
        <v>1594</v>
      </c>
      <c r="G257" s="205" t="s">
        <v>1594</v>
      </c>
    </row>
    <row r="258" spans="1:7" x14ac:dyDescent="0.25">
      <c r="A258" s="188" t="s">
        <v>1796</v>
      </c>
      <c r="B258" s="192" t="s">
        <v>692</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696</v>
      </c>
      <c r="C262" s="45" t="s">
        <v>629</v>
      </c>
      <c r="D262" s="45" t="s">
        <v>630</v>
      </c>
      <c r="E262" s="45"/>
      <c r="F262" s="45" t="s">
        <v>459</v>
      </c>
      <c r="G262" s="45" t="s">
        <v>631</v>
      </c>
    </row>
    <row r="263" spans="1:7" x14ac:dyDescent="0.25">
      <c r="A263" s="188" t="s">
        <v>1800</v>
      </c>
      <c r="B263" s="188" t="s">
        <v>662</v>
      </c>
      <c r="C263" s="301"/>
      <c r="D263" s="188"/>
      <c r="E263" s="188"/>
      <c r="F263" s="207"/>
      <c r="G263" s="207"/>
    </row>
    <row r="264" spans="1:7" x14ac:dyDescent="0.25">
      <c r="A264" s="188"/>
      <c r="B264" s="188"/>
      <c r="C264" s="188"/>
      <c r="D264" s="188"/>
      <c r="E264" s="188"/>
      <c r="F264" s="207"/>
      <c r="G264" s="207"/>
    </row>
    <row r="265" spans="1:7" x14ac:dyDescent="0.25">
      <c r="A265" s="188"/>
      <c r="B265" s="195" t="s">
        <v>663</v>
      </c>
      <c r="C265" s="188"/>
      <c r="D265" s="188"/>
      <c r="E265" s="188"/>
      <c r="F265" s="207"/>
      <c r="G265" s="207"/>
    </row>
    <row r="266" spans="1:7" x14ac:dyDescent="0.25">
      <c r="A266" s="188" t="s">
        <v>1801</v>
      </c>
      <c r="B266" s="188" t="s">
        <v>665</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667</v>
      </c>
      <c r="C267" s="295"/>
      <c r="D267" s="302"/>
      <c r="E267" s="188"/>
      <c r="F267" s="205" t="str">
        <f t="shared" si="5"/>
        <v/>
      </c>
      <c r="G267" s="205" t="str">
        <f t="shared" si="6"/>
        <v/>
      </c>
    </row>
    <row r="268" spans="1:7" x14ac:dyDescent="0.25">
      <c r="A268" s="188" t="s">
        <v>1803</v>
      </c>
      <c r="B268" s="188" t="s">
        <v>669</v>
      </c>
      <c r="C268" s="295"/>
      <c r="D268" s="302"/>
      <c r="E268" s="188"/>
      <c r="F268" s="205" t="str">
        <f t="shared" si="5"/>
        <v/>
      </c>
      <c r="G268" s="205" t="str">
        <f t="shared" si="6"/>
        <v/>
      </c>
    </row>
    <row r="269" spans="1:7" x14ac:dyDescent="0.25">
      <c r="A269" s="188" t="s">
        <v>1804</v>
      </c>
      <c r="B269" s="188" t="s">
        <v>671</v>
      </c>
      <c r="C269" s="295"/>
      <c r="D269" s="302"/>
      <c r="E269" s="188"/>
      <c r="F269" s="205" t="str">
        <f t="shared" si="5"/>
        <v/>
      </c>
      <c r="G269" s="205" t="str">
        <f t="shared" si="6"/>
        <v/>
      </c>
    </row>
    <row r="270" spans="1:7" x14ac:dyDescent="0.25">
      <c r="A270" s="188" t="s">
        <v>1805</v>
      </c>
      <c r="B270" s="188" t="s">
        <v>673</v>
      </c>
      <c r="C270" s="295"/>
      <c r="D270" s="302"/>
      <c r="E270" s="188"/>
      <c r="F270" s="205" t="str">
        <f t="shared" si="5"/>
        <v/>
      </c>
      <c r="G270" s="205" t="str">
        <f t="shared" si="6"/>
        <v/>
      </c>
    </row>
    <row r="271" spans="1:7" x14ac:dyDescent="0.25">
      <c r="A271" s="188" t="s">
        <v>1806</v>
      </c>
      <c r="B271" s="188" t="s">
        <v>675</v>
      </c>
      <c r="C271" s="295"/>
      <c r="D271" s="302"/>
      <c r="E271" s="188"/>
      <c r="F271" s="205" t="str">
        <f t="shared" si="5"/>
        <v/>
      </c>
      <c r="G271" s="205" t="str">
        <f t="shared" si="6"/>
        <v/>
      </c>
    </row>
    <row r="272" spans="1:7" x14ac:dyDescent="0.25">
      <c r="A272" s="188" t="s">
        <v>1807</v>
      </c>
      <c r="B272" s="188" t="s">
        <v>677</v>
      </c>
      <c r="C272" s="295"/>
      <c r="D272" s="302"/>
      <c r="E272" s="188"/>
      <c r="F272" s="205" t="str">
        <f t="shared" si="5"/>
        <v/>
      </c>
      <c r="G272" s="205" t="str">
        <f t="shared" si="6"/>
        <v/>
      </c>
    </row>
    <row r="273" spans="1:7" x14ac:dyDescent="0.25">
      <c r="A273" s="188" t="s">
        <v>1808</v>
      </c>
      <c r="B273" s="188" t="s">
        <v>679</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682</v>
      </c>
      <c r="C275" s="295"/>
      <c r="D275" s="302"/>
      <c r="E275" s="188"/>
      <c r="F275" s="205" t="s">
        <v>1594</v>
      </c>
      <c r="G275" s="205" t="s">
        <v>1594</v>
      </c>
    </row>
    <row r="276" spans="1:7" x14ac:dyDescent="0.25">
      <c r="A276" s="188" t="s">
        <v>1811</v>
      </c>
      <c r="B276" s="192" t="s">
        <v>684</v>
      </c>
      <c r="C276" s="295"/>
      <c r="D276" s="302"/>
      <c r="E276" s="188"/>
      <c r="F276" s="205" t="s">
        <v>1594</v>
      </c>
      <c r="G276" s="205" t="s">
        <v>1594</v>
      </c>
    </row>
    <row r="277" spans="1:7" x14ac:dyDescent="0.25">
      <c r="A277" s="188" t="s">
        <v>1812</v>
      </c>
      <c r="B277" s="192" t="s">
        <v>686</v>
      </c>
      <c r="C277" s="295"/>
      <c r="D277" s="302"/>
      <c r="E277" s="188"/>
      <c r="F277" s="205" t="s">
        <v>1594</v>
      </c>
      <c r="G277" s="205" t="s">
        <v>1594</v>
      </c>
    </row>
    <row r="278" spans="1:7" x14ac:dyDescent="0.25">
      <c r="A278" s="188" t="s">
        <v>1813</v>
      </c>
      <c r="B278" s="192" t="s">
        <v>688</v>
      </c>
      <c r="C278" s="295"/>
      <c r="D278" s="302"/>
      <c r="E278" s="188"/>
      <c r="F278" s="205" t="s">
        <v>1594</v>
      </c>
      <c r="G278" s="205" t="s">
        <v>1594</v>
      </c>
    </row>
    <row r="279" spans="1:7" x14ac:dyDescent="0.25">
      <c r="A279" s="188" t="s">
        <v>1814</v>
      </c>
      <c r="B279" s="192" t="s">
        <v>690</v>
      </c>
      <c r="C279" s="295"/>
      <c r="D279" s="302"/>
      <c r="E279" s="188"/>
      <c r="F279" s="205" t="s">
        <v>1594</v>
      </c>
      <c r="G279" s="205" t="s">
        <v>1594</v>
      </c>
    </row>
    <row r="280" spans="1:7" x14ac:dyDescent="0.25">
      <c r="A280" s="188" t="s">
        <v>1815</v>
      </c>
      <c r="B280" s="192" t="s">
        <v>692</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716</v>
      </c>
      <c r="C284" s="45" t="s">
        <v>459</v>
      </c>
      <c r="D284" s="45"/>
      <c r="E284" s="45"/>
      <c r="F284" s="45"/>
      <c r="G284" s="45"/>
    </row>
    <row r="285" spans="1:7" x14ac:dyDescent="0.25">
      <c r="A285" s="188" t="s">
        <v>1819</v>
      </c>
      <c r="B285" s="188" t="s">
        <v>718</v>
      </c>
      <c r="C285" s="301"/>
      <c r="D285" s="188"/>
      <c r="E285" s="191"/>
      <c r="F285" s="191"/>
      <c r="G285" s="191"/>
    </row>
    <row r="286" spans="1:7" x14ac:dyDescent="0.25">
      <c r="A286" s="188" t="s">
        <v>1820</v>
      </c>
      <c r="B286" s="188" t="s">
        <v>720</v>
      </c>
      <c r="C286" s="301"/>
      <c r="D286" s="188"/>
      <c r="E286" s="191"/>
      <c r="F286" s="191"/>
      <c r="G286" s="186"/>
    </row>
    <row r="287" spans="1:7" x14ac:dyDescent="0.25">
      <c r="A287" s="188" t="s">
        <v>1821</v>
      </c>
      <c r="B287" s="225" t="s">
        <v>722</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1360</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726</v>
      </c>
      <c r="C291" s="303"/>
      <c r="D291" s="188"/>
      <c r="E291" s="191"/>
      <c r="F291" s="191"/>
      <c r="G291" s="186"/>
    </row>
    <row r="292" spans="1:7" x14ac:dyDescent="0.25">
      <c r="A292" s="225" t="s">
        <v>1825</v>
      </c>
      <c r="B292" s="192" t="s">
        <v>728</v>
      </c>
      <c r="C292" s="301"/>
      <c r="D292" s="188"/>
      <c r="E292" s="191"/>
      <c r="F292" s="191"/>
      <c r="G292" s="186"/>
    </row>
    <row r="293" spans="1:7" x14ac:dyDescent="0.25">
      <c r="A293" s="225" t="s">
        <v>1826</v>
      </c>
      <c r="B293" s="192" t="s">
        <v>730</v>
      </c>
      <c r="C293" s="301"/>
      <c r="D293" s="188"/>
      <c r="E293" s="191"/>
      <c r="F293" s="191"/>
      <c r="G293" s="186"/>
    </row>
    <row r="294" spans="1:7" x14ac:dyDescent="0.25">
      <c r="A294" s="225" t="s">
        <v>1827</v>
      </c>
      <c r="B294" s="192" t="s">
        <v>732</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738</v>
      </c>
      <c r="C301" s="45" t="s">
        <v>459</v>
      </c>
      <c r="D301" s="45"/>
      <c r="E301" s="45"/>
      <c r="F301" s="45"/>
      <c r="G301" s="45"/>
    </row>
    <row r="302" spans="1:7" x14ac:dyDescent="0.25">
      <c r="A302" s="188" t="s">
        <v>1834</v>
      </c>
      <c r="B302" s="188" t="s">
        <v>1361</v>
      </c>
      <c r="C302" s="301"/>
      <c r="D302" s="188"/>
      <c r="E302" s="186"/>
      <c r="F302" s="186"/>
      <c r="G302" s="186"/>
    </row>
    <row r="303" spans="1:7" x14ac:dyDescent="0.25">
      <c r="A303" s="188" t="s">
        <v>1835</v>
      </c>
      <c r="B303" s="188" t="s">
        <v>740</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459</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459</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459</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459</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459</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459</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629</v>
      </c>
      <c r="D433" s="45" t="s">
        <v>630</v>
      </c>
      <c r="E433" s="45"/>
      <c r="F433" s="45" t="s">
        <v>460</v>
      </c>
      <c r="G433" s="45" t="s">
        <v>631</v>
      </c>
    </row>
    <row r="434" spans="1:7" x14ac:dyDescent="0.25">
      <c r="A434" s="236" t="s">
        <v>1882</v>
      </c>
      <c r="B434" s="225" t="s">
        <v>633</v>
      </c>
      <c r="C434" s="295"/>
      <c r="D434" s="198"/>
      <c r="E434" s="198"/>
      <c r="F434" s="199"/>
      <c r="G434" s="199"/>
    </row>
    <row r="435" spans="1:7" x14ac:dyDescent="0.25">
      <c r="A435" s="198"/>
      <c r="B435" s="225"/>
      <c r="C435" s="188"/>
      <c r="D435" s="198"/>
      <c r="E435" s="198"/>
      <c r="F435" s="199"/>
      <c r="G435" s="199"/>
    </row>
    <row r="436" spans="1:7" x14ac:dyDescent="0.25">
      <c r="A436" s="225"/>
      <c r="B436" s="225" t="s">
        <v>634</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629</v>
      </c>
      <c r="D462" s="45" t="s">
        <v>630</v>
      </c>
      <c r="E462" s="45"/>
      <c r="F462" s="45" t="s">
        <v>460</v>
      </c>
      <c r="G462" s="45" t="s">
        <v>631</v>
      </c>
    </row>
    <row r="463" spans="1:7" x14ac:dyDescent="0.25">
      <c r="A463" s="225" t="s">
        <v>1893</v>
      </c>
      <c r="B463" s="188" t="s">
        <v>662</v>
      </c>
      <c r="C463" s="301"/>
      <c r="D463" s="188"/>
      <c r="E463" s="188"/>
      <c r="F463" s="188"/>
      <c r="G463" s="188"/>
    </row>
    <row r="464" spans="1:7" x14ac:dyDescent="0.25">
      <c r="A464" s="225"/>
      <c r="B464" s="188"/>
      <c r="C464" s="188"/>
      <c r="D464" s="188"/>
      <c r="E464" s="188"/>
      <c r="F464" s="188"/>
      <c r="G464" s="188"/>
    </row>
    <row r="465" spans="1:7" x14ac:dyDescent="0.25">
      <c r="A465" s="225"/>
      <c r="B465" s="195" t="s">
        <v>663</v>
      </c>
      <c r="C465" s="188"/>
      <c r="D465" s="188"/>
      <c r="E465" s="188"/>
      <c r="F465" s="188"/>
      <c r="G465" s="188"/>
    </row>
    <row r="466" spans="1:7" x14ac:dyDescent="0.25">
      <c r="A466" s="225" t="s">
        <v>1894</v>
      </c>
      <c r="B466" s="188" t="s">
        <v>665</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667</v>
      </c>
      <c r="C467" s="295"/>
      <c r="D467" s="302"/>
      <c r="E467" s="188"/>
      <c r="F467" s="205" t="str">
        <f t="shared" si="19"/>
        <v/>
      </c>
      <c r="G467" s="205" t="str">
        <f t="shared" si="20"/>
        <v/>
      </c>
    </row>
    <row r="468" spans="1:7" x14ac:dyDescent="0.25">
      <c r="A468" s="225" t="s">
        <v>1896</v>
      </c>
      <c r="B468" s="188" t="s">
        <v>669</v>
      </c>
      <c r="C468" s="295"/>
      <c r="D468" s="302"/>
      <c r="E468" s="188"/>
      <c r="F468" s="205" t="str">
        <f t="shared" si="19"/>
        <v/>
      </c>
      <c r="G468" s="205" t="str">
        <f t="shared" si="20"/>
        <v/>
      </c>
    </row>
    <row r="469" spans="1:7" x14ac:dyDescent="0.25">
      <c r="A469" s="225" t="s">
        <v>1897</v>
      </c>
      <c r="B469" s="188" t="s">
        <v>671</v>
      </c>
      <c r="C469" s="295"/>
      <c r="D469" s="302"/>
      <c r="E469" s="188"/>
      <c r="F469" s="205" t="str">
        <f t="shared" si="19"/>
        <v/>
      </c>
      <c r="G469" s="205" t="str">
        <f t="shared" si="20"/>
        <v/>
      </c>
    </row>
    <row r="470" spans="1:7" x14ac:dyDescent="0.25">
      <c r="A470" s="225" t="s">
        <v>1898</v>
      </c>
      <c r="B470" s="188" t="s">
        <v>673</v>
      </c>
      <c r="C470" s="295"/>
      <c r="D470" s="302"/>
      <c r="E470" s="188"/>
      <c r="F470" s="205" t="str">
        <f t="shared" si="19"/>
        <v/>
      </c>
      <c r="G470" s="205" t="str">
        <f t="shared" si="20"/>
        <v/>
      </c>
    </row>
    <row r="471" spans="1:7" x14ac:dyDescent="0.25">
      <c r="A471" s="225" t="s">
        <v>1899</v>
      </c>
      <c r="B471" s="188" t="s">
        <v>675</v>
      </c>
      <c r="C471" s="295"/>
      <c r="D471" s="302"/>
      <c r="E471" s="188"/>
      <c r="F471" s="205" t="str">
        <f t="shared" si="19"/>
        <v/>
      </c>
      <c r="G471" s="205" t="str">
        <f t="shared" si="20"/>
        <v/>
      </c>
    </row>
    <row r="472" spans="1:7" x14ac:dyDescent="0.25">
      <c r="A472" s="225" t="s">
        <v>1900</v>
      </c>
      <c r="B472" s="188" t="s">
        <v>677</v>
      </c>
      <c r="C472" s="295"/>
      <c r="D472" s="302"/>
      <c r="E472" s="188"/>
      <c r="F472" s="205" t="str">
        <f t="shared" si="19"/>
        <v/>
      </c>
      <c r="G472" s="205" t="str">
        <f t="shared" si="20"/>
        <v/>
      </c>
    </row>
    <row r="473" spans="1:7" x14ac:dyDescent="0.25">
      <c r="A473" s="225" t="s">
        <v>1901</v>
      </c>
      <c r="B473" s="188" t="s">
        <v>679</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682</v>
      </c>
      <c r="C475" s="295"/>
      <c r="D475" s="302"/>
      <c r="E475" s="188"/>
      <c r="F475" s="205" t="s">
        <v>1594</v>
      </c>
      <c r="G475" s="205" t="s">
        <v>1594</v>
      </c>
    </row>
    <row r="476" spans="1:7" x14ac:dyDescent="0.25">
      <c r="A476" s="225" t="s">
        <v>1904</v>
      </c>
      <c r="B476" s="192" t="s">
        <v>684</v>
      </c>
      <c r="C476" s="295"/>
      <c r="D476" s="302"/>
      <c r="E476" s="188"/>
      <c r="F476" s="205" t="s">
        <v>1594</v>
      </c>
      <c r="G476" s="205" t="s">
        <v>1594</v>
      </c>
    </row>
    <row r="477" spans="1:7" x14ac:dyDescent="0.25">
      <c r="A477" s="225" t="s">
        <v>1905</v>
      </c>
      <c r="B477" s="192" t="s">
        <v>686</v>
      </c>
      <c r="C477" s="295"/>
      <c r="D477" s="302"/>
      <c r="E477" s="188"/>
      <c r="F477" s="205" t="s">
        <v>1594</v>
      </c>
      <c r="G477" s="205" t="s">
        <v>1594</v>
      </c>
    </row>
    <row r="478" spans="1:7" x14ac:dyDescent="0.25">
      <c r="A478" s="225" t="s">
        <v>1978</v>
      </c>
      <c r="B478" s="192" t="s">
        <v>688</v>
      </c>
      <c r="C478" s="295"/>
      <c r="D478" s="302"/>
      <c r="E478" s="188"/>
      <c r="F478" s="205" t="s">
        <v>1594</v>
      </c>
      <c r="G478" s="205" t="s">
        <v>1594</v>
      </c>
    </row>
    <row r="479" spans="1:7" x14ac:dyDescent="0.25">
      <c r="A479" s="225" t="s">
        <v>1979</v>
      </c>
      <c r="B479" s="192" t="s">
        <v>690</v>
      </c>
      <c r="C479" s="295"/>
      <c r="D479" s="302"/>
      <c r="E479" s="188"/>
      <c r="F479" s="205" t="s">
        <v>1594</v>
      </c>
      <c r="G479" s="205" t="s">
        <v>1594</v>
      </c>
    </row>
    <row r="480" spans="1:7" x14ac:dyDescent="0.25">
      <c r="A480" s="225" t="s">
        <v>1980</v>
      </c>
      <c r="B480" s="192" t="s">
        <v>692</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629</v>
      </c>
      <c r="D484" s="45" t="s">
        <v>630</v>
      </c>
      <c r="E484" s="45"/>
      <c r="F484" s="45" t="s">
        <v>460</v>
      </c>
      <c r="G484" s="45" t="s">
        <v>631</v>
      </c>
    </row>
    <row r="485" spans="1:7" x14ac:dyDescent="0.25">
      <c r="A485" s="225" t="s">
        <v>1906</v>
      </c>
      <c r="B485" s="188" t="s">
        <v>662</v>
      </c>
      <c r="C485" s="301"/>
      <c r="D485" s="188"/>
      <c r="E485" s="188"/>
      <c r="F485" s="188"/>
      <c r="G485" s="188"/>
    </row>
    <row r="486" spans="1:7" x14ac:dyDescent="0.25">
      <c r="A486" s="225"/>
      <c r="B486" s="188"/>
      <c r="C486" s="188"/>
      <c r="D486" s="188"/>
      <c r="E486" s="188"/>
      <c r="F486" s="188"/>
      <c r="G486" s="188"/>
    </row>
    <row r="487" spans="1:7" x14ac:dyDescent="0.25">
      <c r="A487" s="225"/>
      <c r="B487" s="195" t="s">
        <v>663</v>
      </c>
      <c r="C487" s="188"/>
      <c r="D487" s="188"/>
      <c r="E487" s="188"/>
      <c r="F487" s="188"/>
      <c r="G487" s="188"/>
    </row>
    <row r="488" spans="1:7" x14ac:dyDescent="0.25">
      <c r="A488" s="225" t="s">
        <v>1907</v>
      </c>
      <c r="B488" s="188" t="s">
        <v>665</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667</v>
      </c>
      <c r="C489" s="295"/>
      <c r="D489" s="302"/>
      <c r="E489" s="188"/>
      <c r="F489" s="205" t="str">
        <f t="shared" si="21"/>
        <v/>
      </c>
      <c r="G489" s="205" t="str">
        <f t="shared" si="22"/>
        <v/>
      </c>
    </row>
    <row r="490" spans="1:7" x14ac:dyDescent="0.25">
      <c r="A490" s="225" t="s">
        <v>1909</v>
      </c>
      <c r="B490" s="188" t="s">
        <v>669</v>
      </c>
      <c r="C490" s="295"/>
      <c r="D490" s="302"/>
      <c r="E490" s="188"/>
      <c r="F490" s="205" t="str">
        <f t="shared" si="21"/>
        <v/>
      </c>
      <c r="G490" s="205" t="str">
        <f t="shared" si="22"/>
        <v/>
      </c>
    </row>
    <row r="491" spans="1:7" x14ac:dyDescent="0.25">
      <c r="A491" s="225" t="s">
        <v>1910</v>
      </c>
      <c r="B491" s="225" t="s">
        <v>671</v>
      </c>
      <c r="C491" s="295"/>
      <c r="D491" s="302"/>
      <c r="E491" s="188"/>
      <c r="F491" s="205" t="str">
        <f t="shared" si="21"/>
        <v/>
      </c>
      <c r="G491" s="205" t="str">
        <f t="shared" si="22"/>
        <v/>
      </c>
    </row>
    <row r="492" spans="1:7" x14ac:dyDescent="0.25">
      <c r="A492" s="225" t="s">
        <v>1911</v>
      </c>
      <c r="B492" s="188" t="s">
        <v>673</v>
      </c>
      <c r="C492" s="295"/>
      <c r="D492" s="302"/>
      <c r="E492" s="188"/>
      <c r="F492" s="205" t="str">
        <f t="shared" si="21"/>
        <v/>
      </c>
      <c r="G492" s="205" t="str">
        <f t="shared" si="22"/>
        <v/>
      </c>
    </row>
    <row r="493" spans="1:7" x14ac:dyDescent="0.25">
      <c r="A493" s="225" t="s">
        <v>1912</v>
      </c>
      <c r="B493" s="188" t="s">
        <v>675</v>
      </c>
      <c r="C493" s="295"/>
      <c r="D493" s="302"/>
      <c r="E493" s="188"/>
      <c r="F493" s="205" t="str">
        <f t="shared" si="21"/>
        <v/>
      </c>
      <c r="G493" s="205" t="str">
        <f t="shared" si="22"/>
        <v/>
      </c>
    </row>
    <row r="494" spans="1:7" x14ac:dyDescent="0.25">
      <c r="A494" s="225" t="s">
        <v>1913</v>
      </c>
      <c r="B494" s="188" t="s">
        <v>677</v>
      </c>
      <c r="C494" s="295"/>
      <c r="D494" s="302"/>
      <c r="E494" s="188"/>
      <c r="F494" s="205" t="str">
        <f t="shared" si="21"/>
        <v/>
      </c>
      <c r="G494" s="205" t="str">
        <f t="shared" si="22"/>
        <v/>
      </c>
    </row>
    <row r="495" spans="1:7" x14ac:dyDescent="0.25">
      <c r="A495" s="225" t="s">
        <v>1914</v>
      </c>
      <c r="B495" s="188" t="s">
        <v>679</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682</v>
      </c>
      <c r="C497" s="206"/>
      <c r="D497" s="208"/>
      <c r="E497" s="188"/>
      <c r="F497" s="205" t="s">
        <v>1594</v>
      </c>
      <c r="G497" s="205" t="s">
        <v>1594</v>
      </c>
    </row>
    <row r="498" spans="1:7" x14ac:dyDescent="0.25">
      <c r="A498" s="225" t="s">
        <v>1985</v>
      </c>
      <c r="B498" s="192" t="s">
        <v>684</v>
      </c>
      <c r="C498" s="206"/>
      <c r="D498" s="208"/>
      <c r="E498" s="188"/>
      <c r="F498" s="205" t="s">
        <v>1594</v>
      </c>
      <c r="G498" s="205" t="s">
        <v>1594</v>
      </c>
    </row>
    <row r="499" spans="1:7" x14ac:dyDescent="0.25">
      <c r="A499" s="225" t="s">
        <v>1986</v>
      </c>
      <c r="B499" s="192" t="s">
        <v>686</v>
      </c>
      <c r="C499" s="206"/>
      <c r="D499" s="208"/>
      <c r="E499" s="188"/>
      <c r="F499" s="205" t="s">
        <v>1594</v>
      </c>
      <c r="G499" s="205" t="s">
        <v>1594</v>
      </c>
    </row>
    <row r="500" spans="1:7" x14ac:dyDescent="0.25">
      <c r="A500" s="225" t="s">
        <v>2163</v>
      </c>
      <c r="B500" s="192" t="s">
        <v>688</v>
      </c>
      <c r="C500" s="206"/>
      <c r="D500" s="208"/>
      <c r="E500" s="188"/>
      <c r="F500" s="205" t="s">
        <v>1594</v>
      </c>
      <c r="G500" s="205" t="s">
        <v>1594</v>
      </c>
    </row>
    <row r="501" spans="1:7" x14ac:dyDescent="0.25">
      <c r="A501" s="225" t="s">
        <v>2164</v>
      </c>
      <c r="B501" s="192" t="s">
        <v>690</v>
      </c>
      <c r="C501" s="206"/>
      <c r="D501" s="208"/>
      <c r="E501" s="188"/>
      <c r="F501" s="205" t="s">
        <v>1594</v>
      </c>
      <c r="G501" s="205" t="s">
        <v>1594</v>
      </c>
    </row>
    <row r="502" spans="1:7" x14ac:dyDescent="0.25">
      <c r="A502" s="225" t="s">
        <v>2165</v>
      </c>
      <c r="B502" s="192" t="s">
        <v>692</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749</v>
      </c>
      <c r="D506" s="45"/>
      <c r="E506" s="45"/>
      <c r="F506" s="45"/>
      <c r="G506" s="45"/>
    </row>
    <row r="507" spans="1:7" x14ac:dyDescent="0.25">
      <c r="A507" s="225" t="s">
        <v>1987</v>
      </c>
      <c r="B507" s="195" t="s">
        <v>750</v>
      </c>
      <c r="C507" s="301"/>
      <c r="D507" s="301"/>
      <c r="E507" s="188"/>
      <c r="F507" s="188"/>
      <c r="G507" s="188"/>
    </row>
    <row r="508" spans="1:7" x14ac:dyDescent="0.25">
      <c r="A508" s="225" t="s">
        <v>1988</v>
      </c>
      <c r="B508" s="195" t="s">
        <v>751</v>
      </c>
      <c r="C508" s="301"/>
      <c r="D508" s="301"/>
      <c r="E508" s="188"/>
      <c r="F508" s="188"/>
      <c r="G508" s="188"/>
    </row>
    <row r="509" spans="1:7" x14ac:dyDescent="0.25">
      <c r="A509" s="225" t="s">
        <v>1989</v>
      </c>
      <c r="B509" s="195" t="s">
        <v>752</v>
      </c>
      <c r="C509" s="301"/>
      <c r="D509" s="301"/>
      <c r="E509" s="188"/>
      <c r="F509" s="188"/>
      <c r="G509" s="188"/>
    </row>
    <row r="510" spans="1:7" x14ac:dyDescent="0.25">
      <c r="A510" s="225" t="s">
        <v>1990</v>
      </c>
      <c r="B510" s="195" t="s">
        <v>753</v>
      </c>
      <c r="C510" s="301"/>
      <c r="D510" s="301"/>
      <c r="E510" s="188"/>
      <c r="F510" s="188"/>
      <c r="G510" s="188"/>
    </row>
    <row r="511" spans="1:7" x14ac:dyDescent="0.25">
      <c r="A511" s="225" t="s">
        <v>1991</v>
      </c>
      <c r="B511" s="195" t="s">
        <v>754</v>
      </c>
      <c r="C511" s="301"/>
      <c r="D511" s="301"/>
      <c r="E511" s="188"/>
      <c r="F511" s="188"/>
      <c r="G511" s="188"/>
    </row>
    <row r="512" spans="1:7" x14ac:dyDescent="0.25">
      <c r="A512" s="225" t="s">
        <v>1992</v>
      </c>
      <c r="B512" s="195" t="s">
        <v>755</v>
      </c>
      <c r="C512" s="301"/>
      <c r="D512" s="301"/>
      <c r="E512" s="188"/>
      <c r="F512" s="188"/>
      <c r="G512" s="188"/>
    </row>
    <row r="513" spans="1:7" x14ac:dyDescent="0.25">
      <c r="A513" s="225" t="s">
        <v>1993</v>
      </c>
      <c r="B513" s="195" t="s">
        <v>756</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757</v>
      </c>
      <c r="C517" s="301"/>
      <c r="D517" s="301"/>
      <c r="E517" s="188"/>
      <c r="F517" s="188"/>
      <c r="G517" s="188"/>
    </row>
    <row r="518" spans="1:7" x14ac:dyDescent="0.25">
      <c r="A518" s="225" t="s">
        <v>2169</v>
      </c>
      <c r="B518" s="195" t="s">
        <v>758</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460</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460</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460</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460</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459</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7"/>
      <c r="F9" s="12" t="s">
        <v>2715</v>
      </c>
      <c r="G9" s="7"/>
      <c r="H9" s="7"/>
      <c r="I9" s="7"/>
      <c r="J9" s="8"/>
    </row>
    <row r="10" spans="2:10" ht="21" x14ac:dyDescent="0.25">
      <c r="B10" s="6"/>
      <c r="C10" s="7"/>
      <c r="D10" s="7"/>
      <c r="E10" s="7"/>
      <c r="F10" s="12" t="s">
        <v>2716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ht="60" x14ac:dyDescent="0.25">
      <c r="A16" s="26" t="s">
        <v>38</v>
      </c>
      <c r="B16" s="40" t="s">
        <v>39</v>
      </c>
      <c r="C16" s="26" t="s">
        <v>2589</v>
      </c>
      <c r="E16" s="32"/>
      <c r="F16" s="32"/>
      <c r="H16" s="24"/>
      <c r="L16" s="24"/>
      <c r="M16" s="24"/>
    </row>
    <row r="17" spans="1:13" x14ac:dyDescent="0.25">
      <c r="A17" s="26" t="s">
        <v>40</v>
      </c>
      <c r="B17" s="40" t="s">
        <v>41</v>
      </c>
      <c r="C17" s="330">
        <v>44712</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x14ac:dyDescent="0.25">
      <c r="A29" s="26" t="s">
        <v>56</v>
      </c>
      <c r="B29" s="42" t="s">
        <v>57</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1357</v>
      </c>
      <c r="C38" s="262">
        <v>40470.880628240004</v>
      </c>
      <c r="F38" s="43"/>
      <c r="H38" s="24"/>
      <c r="L38" s="24"/>
      <c r="M38" s="24"/>
    </row>
    <row r="39" spans="1:14" x14ac:dyDescent="0.25">
      <c r="A39" s="26" t="s">
        <v>66</v>
      </c>
      <c r="B39" s="43" t="s">
        <v>67</v>
      </c>
      <c r="C39" s="262">
        <v>24000</v>
      </c>
      <c r="F39" s="43"/>
      <c r="H39" s="24"/>
      <c r="L39" s="24"/>
      <c r="M39" s="24"/>
      <c r="N39" s="56"/>
    </row>
    <row r="40" spans="1:14" outlineLevel="1" x14ac:dyDescent="0.25">
      <c r="A40" s="26" t="s">
        <v>68</v>
      </c>
      <c r="B40" s="49" t="s">
        <v>69</v>
      </c>
      <c r="C40" s="151" t="s">
        <v>1184</v>
      </c>
      <c r="F40" s="43"/>
      <c r="H40" s="24"/>
      <c r="L40" s="24"/>
      <c r="M40" s="24"/>
      <c r="N40" s="56"/>
    </row>
    <row r="41" spans="1:14" outlineLevel="1" x14ac:dyDescent="0.25">
      <c r="A41" s="26" t="s">
        <v>70</v>
      </c>
      <c r="B41" s="49" t="s">
        <v>71</v>
      </c>
      <c r="C41" s="151" t="s">
        <v>1184</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1358</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0.68628669284333355</v>
      </c>
      <c r="E45" s="145"/>
      <c r="F45" s="145">
        <v>7.4999999999999997E-2</v>
      </c>
      <c r="G45" s="26" t="s">
        <v>2591</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40470.880628240004</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40470.880628240004</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1369</v>
      </c>
      <c r="D65" s="99" t="s">
        <v>1370</v>
      </c>
      <c r="E65" s="47"/>
      <c r="F65" s="48" t="s">
        <v>108</v>
      </c>
      <c r="G65" s="57" t="s">
        <v>109</v>
      </c>
      <c r="H65" s="24"/>
      <c r="L65" s="24"/>
      <c r="M65" s="24"/>
      <c r="N65" s="56"/>
    </row>
    <row r="66" spans="1:14" x14ac:dyDescent="0.25">
      <c r="A66" s="26" t="s">
        <v>110</v>
      </c>
      <c r="B66" s="43" t="s">
        <v>1416</v>
      </c>
      <c r="C66" s="155">
        <v>16.762397329999999</v>
      </c>
      <c r="D66" s="331" t="s">
        <v>1187</v>
      </c>
      <c r="E66" s="40"/>
      <c r="F66" s="58" t="s">
        <v>1187</v>
      </c>
      <c r="G66" s="59" t="s">
        <v>1187</v>
      </c>
      <c r="H66" s="24"/>
      <c r="L66" s="24"/>
      <c r="M66" s="24"/>
      <c r="N66" s="56"/>
    </row>
    <row r="67" spans="1:14" x14ac:dyDescent="0.25">
      <c r="B67" s="43"/>
      <c r="E67" s="40"/>
      <c r="F67" s="58"/>
      <c r="G67" s="59"/>
      <c r="H67" s="24"/>
      <c r="L67" s="24"/>
      <c r="M67" s="24"/>
      <c r="N67" s="56"/>
    </row>
    <row r="68" spans="1:14" x14ac:dyDescent="0.25">
      <c r="B68" s="43" t="s">
        <v>1363</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10.415801</v>
      </c>
      <c r="D70" s="151" t="s">
        <v>1187</v>
      </c>
      <c r="E70" s="22"/>
      <c r="F70" s="158">
        <f t="shared" ref="F70:F76" si="1">IF($C$77=0,"",IF(C70="[for completion]","",C70/$C$77))</f>
        <v>2.5736531647950435E-4</v>
      </c>
      <c r="G70" s="158" t="str">
        <f t="shared" ref="G70:G76" si="2">IF($D$66="ND2","ND2",IF(OR(D70="ND2",D70=""),"",D70/$D$77))</f>
        <v>ND2</v>
      </c>
      <c r="H70" s="24"/>
      <c r="L70" s="24"/>
      <c r="M70" s="24"/>
      <c r="N70" s="56"/>
    </row>
    <row r="71" spans="1:14" x14ac:dyDescent="0.25">
      <c r="A71" s="26" t="s">
        <v>114</v>
      </c>
      <c r="B71" s="141" t="s">
        <v>1501</v>
      </c>
      <c r="C71" s="151">
        <v>30.046702</v>
      </c>
      <c r="D71" s="151" t="s">
        <v>1187</v>
      </c>
      <c r="E71" s="22"/>
      <c r="F71" s="158">
        <f t="shared" si="1"/>
        <v>7.4242767977185397E-4</v>
      </c>
      <c r="G71" s="158" t="str">
        <f t="shared" si="2"/>
        <v>ND2</v>
      </c>
      <c r="H71" s="24"/>
      <c r="L71" s="24"/>
      <c r="M71" s="24"/>
      <c r="N71" s="56"/>
    </row>
    <row r="72" spans="1:14" x14ac:dyDescent="0.25">
      <c r="A72" s="26" t="s">
        <v>115</v>
      </c>
      <c r="B72" s="140" t="s">
        <v>1502</v>
      </c>
      <c r="C72" s="151">
        <v>39.850833000000002</v>
      </c>
      <c r="D72" s="151" t="s">
        <v>1187</v>
      </c>
      <c r="E72" s="22"/>
      <c r="F72" s="158">
        <f t="shared" si="1"/>
        <v>9.8467916649107225E-4</v>
      </c>
      <c r="G72" s="158" t="str">
        <f t="shared" si="2"/>
        <v>ND2</v>
      </c>
      <c r="H72" s="24"/>
      <c r="L72" s="24"/>
      <c r="M72" s="24"/>
      <c r="N72" s="56"/>
    </row>
    <row r="73" spans="1:14" x14ac:dyDescent="0.25">
      <c r="A73" s="26" t="s">
        <v>116</v>
      </c>
      <c r="B73" s="140" t="s">
        <v>1503</v>
      </c>
      <c r="C73" s="151">
        <v>56.543498999999997</v>
      </c>
      <c r="D73" s="151" t="s">
        <v>1187</v>
      </c>
      <c r="E73" s="22"/>
      <c r="F73" s="158">
        <f t="shared" si="1"/>
        <v>1.3971403173883158E-3</v>
      </c>
      <c r="G73" s="158" t="str">
        <f t="shared" si="2"/>
        <v>ND2</v>
      </c>
      <c r="H73" s="24"/>
      <c r="L73" s="24"/>
      <c r="M73" s="24"/>
      <c r="N73" s="56"/>
    </row>
    <row r="74" spans="1:14" x14ac:dyDescent="0.25">
      <c r="A74" s="26" t="s">
        <v>117</v>
      </c>
      <c r="B74" s="140" t="s">
        <v>1504</v>
      </c>
      <c r="C74" s="151">
        <v>89.684695000000005</v>
      </c>
      <c r="D74" s="151" t="s">
        <v>1187</v>
      </c>
      <c r="E74" s="22"/>
      <c r="F74" s="158">
        <f t="shared" si="1"/>
        <v>2.2160302325325552E-3</v>
      </c>
      <c r="G74" s="158" t="str">
        <f t="shared" si="2"/>
        <v>ND2</v>
      </c>
      <c r="H74" s="24"/>
      <c r="L74" s="24"/>
      <c r="M74" s="24"/>
      <c r="N74" s="56"/>
    </row>
    <row r="75" spans="1:14" x14ac:dyDescent="0.25">
      <c r="A75" s="26" t="s">
        <v>118</v>
      </c>
      <c r="B75" s="140" t="s">
        <v>1505</v>
      </c>
      <c r="C75" s="151">
        <v>1415.3369680000001</v>
      </c>
      <c r="D75" s="151" t="s">
        <v>1187</v>
      </c>
      <c r="E75" s="22"/>
      <c r="F75" s="158">
        <f t="shared" si="1"/>
        <v>3.4971736373847977E-2</v>
      </c>
      <c r="G75" s="158" t="str">
        <f t="shared" si="2"/>
        <v>ND2</v>
      </c>
      <c r="H75" s="24"/>
      <c r="L75" s="24"/>
      <c r="M75" s="24"/>
      <c r="N75" s="56"/>
    </row>
    <row r="76" spans="1:14" x14ac:dyDescent="0.25">
      <c r="A76" s="26" t="s">
        <v>119</v>
      </c>
      <c r="B76" s="140" t="s">
        <v>1506</v>
      </c>
      <c r="C76" s="151">
        <v>38829.002125999999</v>
      </c>
      <c r="D76" s="151" t="s">
        <v>1187</v>
      </c>
      <c r="E76" s="22"/>
      <c r="F76" s="158">
        <f t="shared" si="1"/>
        <v>0.95943062091348874</v>
      </c>
      <c r="G76" s="158" t="str">
        <f t="shared" si="2"/>
        <v>ND2</v>
      </c>
      <c r="H76" s="24"/>
      <c r="L76" s="24"/>
      <c r="M76" s="24"/>
      <c r="N76" s="56"/>
    </row>
    <row r="77" spans="1:14" x14ac:dyDescent="0.25">
      <c r="A77" s="26" t="s">
        <v>120</v>
      </c>
      <c r="B77" s="60" t="s">
        <v>99</v>
      </c>
      <c r="C77" s="153">
        <f>SUM(C70:C76)</f>
        <v>40470.880623999998</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ND2</v>
      </c>
      <c r="E78" s="43"/>
      <c r="F78" s="158" t="str">
        <f>IF($C$77=0,"",IF(C78="","",C78/$C$77))</f>
        <v/>
      </c>
      <c r="G78" s="158" t="str">
        <f>IF($D$66="ND2","ND2",IF(OR(D78="ND2",D78=""),"",D78/$D$77))</f>
        <v>ND2</v>
      </c>
      <c r="H78" s="24"/>
      <c r="L78" s="24"/>
      <c r="M78" s="24"/>
      <c r="N78" s="56"/>
    </row>
    <row r="79" spans="1:14" outlineLevel="1" x14ac:dyDescent="0.25">
      <c r="A79" s="26" t="s">
        <v>123</v>
      </c>
      <c r="B79" s="61" t="s">
        <v>124</v>
      </c>
      <c r="C79" s="153">
        <v>1.491082</v>
      </c>
      <c r="D79" s="153" t="s">
        <v>1187</v>
      </c>
      <c r="E79" s="43"/>
      <c r="F79" s="158">
        <f>IF($C$77=0,"",IF(C79="","",C79/$C$77))</f>
        <v>3.6843329747456993E-5</v>
      </c>
      <c r="G79" s="158" t="str">
        <f>IF($D$66="ND2","ND2",IF(OR(D79="ND2",D79=""),"",D79/$D$77))</f>
        <v>ND2</v>
      </c>
      <c r="H79" s="24"/>
      <c r="L79" s="24"/>
      <c r="M79" s="24"/>
      <c r="N79" s="56"/>
    </row>
    <row r="80" spans="1:14" outlineLevel="1" x14ac:dyDescent="0.25">
      <c r="A80" s="26" t="s">
        <v>125</v>
      </c>
      <c r="B80" s="61" t="s">
        <v>126</v>
      </c>
      <c r="C80" s="153">
        <v>8.9247189999999996</v>
      </c>
      <c r="D80" s="153" t="s">
        <v>1187</v>
      </c>
      <c r="E80" s="43"/>
      <c r="F80" s="158">
        <f>IF($C$77=0,"",IF(C80="","",C80/$C$77))</f>
        <v>2.2052198673204736E-4</v>
      </c>
      <c r="G80" s="158" t="str">
        <f>IF($D$66="ND2","ND2",IF(OR(D80="ND2",D80=""),"",D80/$D$77))</f>
        <v>ND2</v>
      </c>
      <c r="H80" s="24"/>
      <c r="L80" s="24"/>
      <c r="M80" s="24"/>
      <c r="N80" s="56"/>
    </row>
    <row r="81" spans="1:14" outlineLevel="1" x14ac:dyDescent="0.25">
      <c r="A81" s="26" t="s">
        <v>127</v>
      </c>
      <c r="B81" s="61" t="s">
        <v>128</v>
      </c>
      <c r="C81" s="153">
        <v>12.075476999999999</v>
      </c>
      <c r="D81" s="153" t="s">
        <v>1187</v>
      </c>
      <c r="E81" s="43"/>
      <c r="F81" s="158">
        <f>IF($C$77=0,"",IF(C81="","",C81/$C$77))</f>
        <v>2.9837445624642558E-4</v>
      </c>
      <c r="G81" s="158" t="str">
        <f>IF($D$66="ND2","ND2",IF(OR(D81="ND2",D81=""),"",D81/$D$77))</f>
        <v>ND2</v>
      </c>
      <c r="H81" s="24"/>
      <c r="L81" s="24"/>
      <c r="M81" s="24"/>
      <c r="N81" s="56"/>
    </row>
    <row r="82" spans="1:14" outlineLevel="1" x14ac:dyDescent="0.25">
      <c r="A82" s="26" t="s">
        <v>129</v>
      </c>
      <c r="B82" s="61" t="s">
        <v>130</v>
      </c>
      <c r="C82" s="153">
        <v>17.971225</v>
      </c>
      <c r="D82" s="153" t="s">
        <v>1187</v>
      </c>
      <c r="E82" s="43"/>
      <c r="F82" s="158">
        <f>IF($C$77=0,"",IF(C82="","",C82/$C$77))</f>
        <v>4.4405322352542839E-4</v>
      </c>
      <c r="G82" s="158" t="str">
        <f>IF($D$66="ND2","ND2",IF(OR(D82="ND2",D82=""),"",D82/$D$77))</f>
        <v>ND2</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1371</v>
      </c>
      <c r="D88" s="99" t="s">
        <v>1372</v>
      </c>
      <c r="E88" s="47"/>
      <c r="F88" s="48" t="s">
        <v>137</v>
      </c>
      <c r="G88" s="45" t="s">
        <v>138</v>
      </c>
      <c r="H88" s="24"/>
      <c r="L88" s="24"/>
      <c r="M88" s="24"/>
      <c r="N88" s="56"/>
    </row>
    <row r="89" spans="1:14" x14ac:dyDescent="0.25">
      <c r="A89" s="26" t="s">
        <v>139</v>
      </c>
      <c r="B89" s="43" t="s">
        <v>111</v>
      </c>
      <c r="C89" s="155">
        <v>7.8506</v>
      </c>
      <c r="D89" s="155">
        <v>8.8506</v>
      </c>
      <c r="E89" s="40"/>
      <c r="F89" s="164" t="s">
        <v>1187</v>
      </c>
      <c r="G89" s="165" t="s">
        <v>1187</v>
      </c>
      <c r="H89" s="24"/>
      <c r="L89" s="24"/>
      <c r="M89" s="24"/>
      <c r="N89" s="56"/>
    </row>
    <row r="90" spans="1:14" x14ac:dyDescent="0.25">
      <c r="B90" s="43"/>
      <c r="C90" s="155"/>
      <c r="D90" s="155"/>
      <c r="E90" s="40"/>
      <c r="F90" s="164"/>
      <c r="G90" s="165"/>
      <c r="H90" s="24"/>
      <c r="L90" s="24"/>
      <c r="M90" s="24"/>
      <c r="N90" s="56"/>
    </row>
    <row r="91" spans="1:14" x14ac:dyDescent="0.25">
      <c r="B91" s="43" t="s">
        <v>1364</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c r="D93" s="151" t="s">
        <v>1187</v>
      </c>
      <c r="E93" s="22"/>
      <c r="F93" s="158" t="str">
        <f t="shared" ref="F93:F99" si="3">IF($C$100=0,"",IF(C93="[for completion]","",IF(C93="","",C93/$C$100)))</f>
        <v/>
      </c>
      <c r="G93" s="158" t="str">
        <f t="shared" ref="G93:G99" si="4">IF($D$100=0,"",IF(D93="[Mark as ND1 if not relevant]","",IF(D93="","",D93/$D$100)))</f>
        <v/>
      </c>
      <c r="H93" s="24"/>
      <c r="L93" s="24"/>
      <c r="M93" s="24"/>
      <c r="N93" s="56"/>
    </row>
    <row r="94" spans="1:14" x14ac:dyDescent="0.25">
      <c r="A94" s="26" t="s">
        <v>142</v>
      </c>
      <c r="B94" s="141" t="s">
        <v>1501</v>
      </c>
      <c r="C94" s="151"/>
      <c r="D94" s="151" t="s">
        <v>1187</v>
      </c>
      <c r="E94" s="22"/>
      <c r="F94" s="158" t="str">
        <f t="shared" si="3"/>
        <v/>
      </c>
      <c r="G94" s="158" t="str">
        <f t="shared" si="4"/>
        <v/>
      </c>
      <c r="H94" s="24"/>
      <c r="L94" s="24"/>
      <c r="M94" s="24"/>
      <c r="N94" s="56"/>
    </row>
    <row r="95" spans="1:14" x14ac:dyDescent="0.25">
      <c r="A95" s="26" t="s">
        <v>143</v>
      </c>
      <c r="B95" s="141" t="s">
        <v>1502</v>
      </c>
      <c r="C95" s="151">
        <v>2000</v>
      </c>
      <c r="D95" s="151" t="s">
        <v>1187</v>
      </c>
      <c r="E95" s="22"/>
      <c r="F95" s="158">
        <f t="shared" si="3"/>
        <v>8.3333333333333329E-2</v>
      </c>
      <c r="G95" s="158" t="str">
        <f t="shared" si="4"/>
        <v/>
      </c>
      <c r="H95" s="24"/>
      <c r="L95" s="24"/>
      <c r="M95" s="24"/>
      <c r="N95" s="56"/>
    </row>
    <row r="96" spans="1:14" x14ac:dyDescent="0.25">
      <c r="A96" s="26" t="s">
        <v>144</v>
      </c>
      <c r="B96" s="141" t="s">
        <v>1503</v>
      </c>
      <c r="C96" s="151">
        <v>2500</v>
      </c>
      <c r="D96" s="151" t="s">
        <v>1187</v>
      </c>
      <c r="E96" s="22"/>
      <c r="F96" s="158">
        <f t="shared" si="3"/>
        <v>0.10416666666666667</v>
      </c>
      <c r="G96" s="158" t="str">
        <f t="shared" si="4"/>
        <v/>
      </c>
      <c r="H96" s="24"/>
      <c r="L96" s="24"/>
      <c r="M96" s="24"/>
      <c r="N96" s="56"/>
    </row>
    <row r="97" spans="1:14" x14ac:dyDescent="0.25">
      <c r="A97" s="26" t="s">
        <v>145</v>
      </c>
      <c r="B97" s="141" t="s">
        <v>1504</v>
      </c>
      <c r="C97" s="151">
        <v>3000</v>
      </c>
      <c r="D97" s="151" t="s">
        <v>1187</v>
      </c>
      <c r="E97" s="22"/>
      <c r="F97" s="158">
        <f t="shared" si="3"/>
        <v>0.125</v>
      </c>
      <c r="G97" s="158" t="str">
        <f t="shared" si="4"/>
        <v/>
      </c>
      <c r="H97" s="24"/>
      <c r="L97" s="24"/>
      <c r="M97" s="24"/>
    </row>
    <row r="98" spans="1:14" x14ac:dyDescent="0.25">
      <c r="A98" s="26" t="s">
        <v>146</v>
      </c>
      <c r="B98" s="141" t="s">
        <v>1505</v>
      </c>
      <c r="C98" s="151">
        <v>10500</v>
      </c>
      <c r="D98" s="151" t="s">
        <v>1187</v>
      </c>
      <c r="E98" s="22"/>
      <c r="F98" s="158">
        <f t="shared" si="3"/>
        <v>0.4375</v>
      </c>
      <c r="G98" s="158" t="str">
        <f t="shared" si="4"/>
        <v/>
      </c>
      <c r="H98" s="24"/>
      <c r="L98" s="24"/>
      <c r="M98" s="24"/>
    </row>
    <row r="99" spans="1:14" x14ac:dyDescent="0.25">
      <c r="A99" s="26" t="s">
        <v>147</v>
      </c>
      <c r="B99" s="141" t="s">
        <v>1506</v>
      </c>
      <c r="C99" s="151">
        <v>6000</v>
      </c>
      <c r="D99" s="151" t="s">
        <v>1187</v>
      </c>
      <c r="E99" s="22"/>
      <c r="F99" s="158">
        <f t="shared" si="3"/>
        <v>0.25</v>
      </c>
      <c r="G99" s="158" t="str">
        <f t="shared" si="4"/>
        <v/>
      </c>
      <c r="H99" s="24"/>
      <c r="L99" s="24"/>
      <c r="M99" s="24"/>
    </row>
    <row r="100" spans="1:14" x14ac:dyDescent="0.25">
      <c r="A100" s="26" t="s">
        <v>148</v>
      </c>
      <c r="B100" s="60" t="s">
        <v>99</v>
      </c>
      <c r="C100" s="153">
        <f>SUM(C93:C99)</f>
        <v>24000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
        <v>1187</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
        <v>1187</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
        <v>1187</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
        <v>1187</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40470.880600000004</v>
      </c>
      <c r="D112" s="151">
        <v>40470.880600000004</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40470.880600000004</v>
      </c>
      <c r="D129" s="151">
        <f>SUM(D112:D128)</f>
        <v>40470.880600000004</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24000</v>
      </c>
      <c r="D138" s="151">
        <v>24000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c r="D139" s="151"/>
      <c r="E139" s="52"/>
      <c r="F139" s="158" t="str">
        <f t="shared" si="9"/>
        <v/>
      </c>
      <c r="G139" s="158" t="str">
        <f t="shared" si="10"/>
        <v/>
      </c>
      <c r="H139" s="24"/>
      <c r="I139" s="26"/>
      <c r="J139" s="26"/>
      <c r="K139" s="26"/>
      <c r="L139" s="24"/>
      <c r="M139" s="24"/>
      <c r="N139" s="24"/>
    </row>
    <row r="140" spans="1:14" s="62" customFormat="1" x14ac:dyDescent="0.25">
      <c r="A140" s="26" t="s">
        <v>198</v>
      </c>
      <c r="B140" s="43" t="s">
        <v>173</v>
      </c>
      <c r="C140" s="151"/>
      <c r="D140" s="151"/>
      <c r="E140" s="52"/>
      <c r="F140" s="158" t="str">
        <f t="shared" si="9"/>
        <v/>
      </c>
      <c r="G140" s="158" t="str">
        <f t="shared" si="10"/>
        <v/>
      </c>
      <c r="H140" s="24"/>
      <c r="I140" s="26"/>
      <c r="J140" s="26"/>
      <c r="K140" s="26"/>
      <c r="L140" s="24"/>
      <c r="M140" s="24"/>
      <c r="N140" s="24"/>
    </row>
    <row r="141" spans="1:14" s="62" customFormat="1" x14ac:dyDescent="0.25">
      <c r="A141" s="26" t="s">
        <v>199</v>
      </c>
      <c r="B141" s="43" t="s">
        <v>1511</v>
      </c>
      <c r="C141" s="151"/>
      <c r="D141" s="151"/>
      <c r="E141" s="52"/>
      <c r="F141" s="158" t="str">
        <f t="shared" si="9"/>
        <v/>
      </c>
      <c r="G141" s="158" t="str">
        <f t="shared" si="10"/>
        <v/>
      </c>
      <c r="H141" s="24"/>
      <c r="I141" s="26"/>
      <c r="J141" s="26"/>
      <c r="K141" s="26"/>
      <c r="L141" s="24"/>
      <c r="M141" s="24"/>
      <c r="N141" s="24"/>
    </row>
    <row r="142" spans="1:14" s="62" customFormat="1" x14ac:dyDescent="0.25">
      <c r="A142" s="26" t="s">
        <v>200</v>
      </c>
      <c r="B142" s="43" t="s">
        <v>1512</v>
      </c>
      <c r="C142" s="151"/>
      <c r="D142" s="151"/>
      <c r="E142" s="52"/>
      <c r="F142" s="158" t="str">
        <f t="shared" si="9"/>
        <v/>
      </c>
      <c r="G142" s="158" t="str">
        <f t="shared" si="10"/>
        <v/>
      </c>
      <c r="H142" s="24"/>
      <c r="I142" s="26"/>
      <c r="J142" s="26"/>
      <c r="K142" s="26"/>
      <c r="L142" s="24"/>
      <c r="M142" s="24"/>
      <c r="N142" s="24"/>
    </row>
    <row r="143" spans="1:14" s="62" customFormat="1" x14ac:dyDescent="0.25">
      <c r="A143" s="26" t="s">
        <v>201</v>
      </c>
      <c r="B143" s="43" t="s">
        <v>175</v>
      </c>
      <c r="C143" s="151"/>
      <c r="D143" s="151"/>
      <c r="E143" s="43"/>
      <c r="F143" s="158" t="str">
        <f t="shared" si="9"/>
        <v/>
      </c>
      <c r="G143" s="158" t="str">
        <f t="shared" si="10"/>
        <v/>
      </c>
      <c r="H143" s="24"/>
      <c r="I143" s="26"/>
      <c r="J143" s="26"/>
      <c r="K143" s="26"/>
      <c r="L143" s="24"/>
      <c r="M143" s="24"/>
      <c r="N143" s="24"/>
    </row>
    <row r="144" spans="1:14" x14ac:dyDescent="0.25">
      <c r="A144" s="26" t="s">
        <v>202</v>
      </c>
      <c r="B144" s="43" t="s">
        <v>177</v>
      </c>
      <c r="C144" s="151"/>
      <c r="D144" s="151"/>
      <c r="E144" s="43"/>
      <c r="F144" s="158" t="str">
        <f t="shared" si="9"/>
        <v/>
      </c>
      <c r="G144" s="158" t="str">
        <f t="shared" si="10"/>
        <v/>
      </c>
      <c r="H144" s="24"/>
      <c r="L144" s="24"/>
      <c r="M144" s="24"/>
    </row>
    <row r="145" spans="1:14" x14ac:dyDescent="0.25">
      <c r="A145" s="26" t="s">
        <v>203</v>
      </c>
      <c r="B145" s="43" t="s">
        <v>1513</v>
      </c>
      <c r="C145" s="151"/>
      <c r="D145" s="151"/>
      <c r="E145" s="43"/>
      <c r="F145" s="158" t="str">
        <f t="shared" si="9"/>
        <v/>
      </c>
      <c r="G145" s="158" t="str">
        <f t="shared" si="10"/>
        <v/>
      </c>
      <c r="H145" s="24"/>
      <c r="L145" s="24"/>
      <c r="M145" s="24"/>
      <c r="N145" s="56"/>
    </row>
    <row r="146" spans="1:14" x14ac:dyDescent="0.25">
      <c r="A146" s="26" t="s">
        <v>204</v>
      </c>
      <c r="B146" s="43" t="s">
        <v>179</v>
      </c>
      <c r="C146" s="151"/>
      <c r="D146" s="151"/>
      <c r="E146" s="43"/>
      <c r="F146" s="158" t="str">
        <f t="shared" si="9"/>
        <v/>
      </c>
      <c r="G146" s="158" t="str">
        <f t="shared" si="10"/>
        <v/>
      </c>
      <c r="H146" s="24"/>
      <c r="L146" s="24"/>
      <c r="M146" s="24"/>
      <c r="N146" s="56"/>
    </row>
    <row r="147" spans="1:14" x14ac:dyDescent="0.25">
      <c r="A147" s="26" t="s">
        <v>205</v>
      </c>
      <c r="B147" s="43" t="s">
        <v>1520</v>
      </c>
      <c r="C147" s="151"/>
      <c r="D147" s="151"/>
      <c r="E147" s="43"/>
      <c r="F147" s="158" t="str">
        <f t="shared" si="9"/>
        <v/>
      </c>
      <c r="G147" s="158" t="str">
        <f t="shared" si="10"/>
        <v/>
      </c>
      <c r="H147" s="24"/>
      <c r="L147" s="24"/>
      <c r="M147" s="24"/>
      <c r="N147" s="56"/>
    </row>
    <row r="148" spans="1:14" x14ac:dyDescent="0.25">
      <c r="A148" s="26" t="s">
        <v>206</v>
      </c>
      <c r="B148" s="43" t="s">
        <v>181</v>
      </c>
      <c r="C148" s="151"/>
      <c r="D148" s="151"/>
      <c r="E148" s="43"/>
      <c r="F148" s="158" t="str">
        <f t="shared" si="9"/>
        <v/>
      </c>
      <c r="G148" s="158" t="str">
        <f t="shared" si="10"/>
        <v/>
      </c>
      <c r="H148" s="24"/>
      <c r="L148" s="24"/>
      <c r="M148" s="24"/>
      <c r="N148" s="56"/>
    </row>
    <row r="149" spans="1:14" x14ac:dyDescent="0.25">
      <c r="A149" s="26" t="s">
        <v>207</v>
      </c>
      <c r="B149" s="43" t="s">
        <v>168</v>
      </c>
      <c r="C149" s="151"/>
      <c r="D149" s="151"/>
      <c r="E149" s="43"/>
      <c r="F149" s="158" t="str">
        <f t="shared" si="9"/>
        <v/>
      </c>
      <c r="G149" s="158" t="str">
        <f t="shared" si="10"/>
        <v/>
      </c>
      <c r="H149" s="24"/>
      <c r="L149" s="24"/>
      <c r="M149" s="24"/>
      <c r="N149" s="56"/>
    </row>
    <row r="150" spans="1:14" x14ac:dyDescent="0.25">
      <c r="A150" s="26" t="s">
        <v>208</v>
      </c>
      <c r="B150" s="141" t="s">
        <v>1515</v>
      </c>
      <c r="C150" s="151"/>
      <c r="D150" s="151"/>
      <c r="E150" s="43"/>
      <c r="F150" s="158" t="str">
        <f t="shared" si="9"/>
        <v/>
      </c>
      <c r="G150" s="158" t="str">
        <f t="shared" si="10"/>
        <v/>
      </c>
      <c r="H150" s="24"/>
      <c r="L150" s="24"/>
      <c r="M150" s="24"/>
      <c r="N150" s="56"/>
    </row>
    <row r="151" spans="1:14" x14ac:dyDescent="0.25">
      <c r="A151" s="26" t="s">
        <v>209</v>
      </c>
      <c r="B151" s="43" t="s">
        <v>183</v>
      </c>
      <c r="C151" s="151"/>
      <c r="D151" s="151"/>
      <c r="E151" s="43"/>
      <c r="F151" s="158" t="str">
        <f t="shared" si="9"/>
        <v/>
      </c>
      <c r="G151" s="158" t="str">
        <f t="shared" si="10"/>
        <v/>
      </c>
      <c r="H151" s="24"/>
      <c r="L151" s="24"/>
      <c r="M151" s="24"/>
      <c r="N151" s="56"/>
    </row>
    <row r="152" spans="1:14" x14ac:dyDescent="0.25">
      <c r="A152" s="26" t="s">
        <v>210</v>
      </c>
      <c r="B152" s="43" t="s">
        <v>185</v>
      </c>
      <c r="C152" s="151"/>
      <c r="D152" s="151"/>
      <c r="E152" s="43"/>
      <c r="F152" s="158" t="str">
        <f t="shared" si="9"/>
        <v/>
      </c>
      <c r="G152" s="158" t="str">
        <f t="shared" si="10"/>
        <v/>
      </c>
      <c r="H152" s="24"/>
      <c r="L152" s="24"/>
      <c r="M152" s="24"/>
      <c r="N152" s="56"/>
    </row>
    <row r="153" spans="1:14" x14ac:dyDescent="0.25">
      <c r="A153" s="26" t="s">
        <v>211</v>
      </c>
      <c r="B153" s="43" t="s">
        <v>1514</v>
      </c>
      <c r="C153" s="151"/>
      <c r="D153" s="151"/>
      <c r="E153" s="43"/>
      <c r="F153" s="158" t="str">
        <f t="shared" si="9"/>
        <v/>
      </c>
      <c r="G153" s="158" t="str">
        <f t="shared" si="10"/>
        <v/>
      </c>
      <c r="H153" s="24"/>
      <c r="L153" s="24"/>
      <c r="M153" s="24"/>
      <c r="N153" s="56"/>
    </row>
    <row r="154" spans="1:14" x14ac:dyDescent="0.25">
      <c r="A154" s="26" t="s">
        <v>1517</v>
      </c>
      <c r="B154" s="43" t="s">
        <v>97</v>
      </c>
      <c r="C154" s="151"/>
      <c r="D154" s="151"/>
      <c r="E154" s="43"/>
      <c r="F154" s="158" t="str">
        <f t="shared" si="9"/>
        <v/>
      </c>
      <c r="G154" s="158" t="str">
        <f t="shared" si="10"/>
        <v/>
      </c>
      <c r="H154" s="24"/>
      <c r="L154" s="24"/>
      <c r="M154" s="24"/>
      <c r="N154" s="56"/>
    </row>
    <row r="155" spans="1:14" x14ac:dyDescent="0.25">
      <c r="A155" s="26" t="s">
        <v>1521</v>
      </c>
      <c r="B155" s="60" t="s">
        <v>99</v>
      </c>
      <c r="C155" s="151">
        <f>SUM(C138:C154)</f>
        <v>24000</v>
      </c>
      <c r="D155" s="151">
        <f>SUM(D138:D154)</f>
        <v>24000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24000</v>
      </c>
      <c r="D164" s="151">
        <v>24000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24000</v>
      </c>
      <c r="D167" s="161">
        <f>SUM(D164:D166)</f>
        <v>24000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c r="D174" s="40"/>
      <c r="E174" s="32"/>
      <c r="F174" s="158" t="str">
        <f>IF($C$179=0,"",IF(C174="[for completion]","",C174/$C$179))</f>
        <v/>
      </c>
      <c r="G174" s="52"/>
      <c r="H174" s="24"/>
      <c r="L174" s="24"/>
      <c r="M174" s="24"/>
      <c r="N174" s="56"/>
    </row>
    <row r="175" spans="1:14" ht="30.75" customHeight="1" x14ac:dyDescent="0.25">
      <c r="A175" s="26" t="s">
        <v>9</v>
      </c>
      <c r="B175" s="43" t="s">
        <v>1359</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0</v>
      </c>
      <c r="E179" s="54"/>
      <c r="F179" s="159">
        <f>SUM(F174:F178)</f>
        <v>0</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c r="E193" s="51"/>
      <c r="F193" s="158" t="str">
        <f t="shared" ref="F193:F206" si="14">IF($C$208=0,"",IF(C193="[for completion]","",C193/$C$208))</f>
        <v/>
      </c>
      <c r="G193" s="52"/>
      <c r="H193" s="24"/>
      <c r="L193" s="24"/>
      <c r="M193" s="24"/>
      <c r="N193" s="56"/>
    </row>
    <row r="194" spans="1:14" x14ac:dyDescent="0.25">
      <c r="A194" s="26" t="s">
        <v>264</v>
      </c>
      <c r="B194" s="43" t="s">
        <v>265</v>
      </c>
      <c r="C194" s="151"/>
      <c r="E194" s="54"/>
      <c r="F194" s="158" t="str">
        <f t="shared" si="14"/>
        <v/>
      </c>
      <c r="G194" s="54"/>
      <c r="H194" s="24"/>
      <c r="L194" s="24"/>
      <c r="M194" s="24"/>
      <c r="N194" s="56"/>
    </row>
    <row r="195" spans="1:14" x14ac:dyDescent="0.25">
      <c r="A195" s="26" t="s">
        <v>266</v>
      </c>
      <c r="B195" s="43" t="s">
        <v>267</v>
      </c>
      <c r="C195" s="151"/>
      <c r="E195" s="54"/>
      <c r="F195" s="158" t="str">
        <f t="shared" si="14"/>
        <v/>
      </c>
      <c r="G195" s="54"/>
      <c r="H195" s="24"/>
      <c r="L195" s="24"/>
      <c r="M195" s="24"/>
      <c r="N195" s="56"/>
    </row>
    <row r="196" spans="1:14" x14ac:dyDescent="0.25">
      <c r="A196" s="26" t="s">
        <v>268</v>
      </c>
      <c r="B196" s="43" t="s">
        <v>269</v>
      </c>
      <c r="C196" s="151"/>
      <c r="E196" s="54"/>
      <c r="F196" s="158" t="str">
        <f t="shared" si="14"/>
        <v/>
      </c>
      <c r="G196" s="54"/>
      <c r="H196" s="24"/>
      <c r="L196" s="24"/>
      <c r="M196" s="24"/>
      <c r="N196" s="56"/>
    </row>
    <row r="197" spans="1:14" x14ac:dyDescent="0.25">
      <c r="A197" s="26" t="s">
        <v>270</v>
      </c>
      <c r="B197" s="43" t="s">
        <v>271</v>
      </c>
      <c r="C197" s="151"/>
      <c r="E197" s="54"/>
      <c r="F197" s="158" t="str">
        <f t="shared" si="14"/>
        <v/>
      </c>
      <c r="G197" s="54"/>
      <c r="H197" s="24"/>
      <c r="L197" s="24"/>
      <c r="M197" s="24"/>
      <c r="N197" s="56"/>
    </row>
    <row r="198" spans="1:14" x14ac:dyDescent="0.25">
      <c r="A198" s="26" t="s">
        <v>272</v>
      </c>
      <c r="B198" s="43" t="s">
        <v>273</v>
      </c>
      <c r="C198" s="151"/>
      <c r="E198" s="54"/>
      <c r="F198" s="158" t="str">
        <f t="shared" si="14"/>
        <v/>
      </c>
      <c r="G198" s="54"/>
      <c r="H198" s="24"/>
      <c r="L198" s="24"/>
      <c r="M198" s="24"/>
      <c r="N198" s="56"/>
    </row>
    <row r="199" spans="1:14" x14ac:dyDescent="0.25">
      <c r="A199" s="26" t="s">
        <v>274</v>
      </c>
      <c r="B199" s="43" t="s">
        <v>275</v>
      </c>
      <c r="C199" s="151"/>
      <c r="E199" s="54"/>
      <c r="F199" s="158" t="str">
        <f t="shared" si="14"/>
        <v/>
      </c>
      <c r="G199" s="54"/>
      <c r="H199" s="24"/>
      <c r="L199" s="24"/>
      <c r="M199" s="24"/>
      <c r="N199" s="56"/>
    </row>
    <row r="200" spans="1:14" x14ac:dyDescent="0.25">
      <c r="A200" s="26" t="s">
        <v>276</v>
      </c>
      <c r="B200" s="43" t="s">
        <v>12</v>
      </c>
      <c r="C200" s="151"/>
      <c r="E200" s="54"/>
      <c r="F200" s="158" t="str">
        <f t="shared" si="14"/>
        <v/>
      </c>
      <c r="G200" s="54"/>
      <c r="H200" s="24"/>
      <c r="L200" s="24"/>
      <c r="M200" s="24"/>
      <c r="N200" s="56"/>
    </row>
    <row r="201" spans="1:14" x14ac:dyDescent="0.25">
      <c r="A201" s="26" t="s">
        <v>277</v>
      </c>
      <c r="B201" s="43" t="s">
        <v>278</v>
      </c>
      <c r="C201" s="151"/>
      <c r="E201" s="54"/>
      <c r="F201" s="158" t="str">
        <f t="shared" si="14"/>
        <v/>
      </c>
      <c r="G201" s="54"/>
      <c r="H201" s="24"/>
      <c r="L201" s="24"/>
      <c r="M201" s="24"/>
      <c r="N201" s="56"/>
    </row>
    <row r="202" spans="1:14" x14ac:dyDescent="0.25">
      <c r="A202" s="26" t="s">
        <v>279</v>
      </c>
      <c r="B202" s="43" t="s">
        <v>280</v>
      </c>
      <c r="C202" s="151"/>
      <c r="E202" s="54"/>
      <c r="F202" s="158" t="str">
        <f t="shared" si="14"/>
        <v/>
      </c>
      <c r="G202" s="54"/>
      <c r="H202" s="24"/>
      <c r="L202" s="24"/>
      <c r="M202" s="24"/>
      <c r="N202" s="56"/>
    </row>
    <row r="203" spans="1:14" x14ac:dyDescent="0.25">
      <c r="A203" s="26" t="s">
        <v>281</v>
      </c>
      <c r="B203" s="43" t="s">
        <v>282</v>
      </c>
      <c r="C203" s="151"/>
      <c r="E203" s="54"/>
      <c r="F203" s="158" t="str">
        <f t="shared" si="14"/>
        <v/>
      </c>
      <c r="G203" s="54"/>
      <c r="H203" s="24"/>
      <c r="L203" s="24"/>
      <c r="M203" s="24"/>
      <c r="N203" s="56"/>
    </row>
    <row r="204" spans="1:14" x14ac:dyDescent="0.25">
      <c r="A204" s="26" t="s">
        <v>283</v>
      </c>
      <c r="B204" s="43" t="s">
        <v>284</v>
      </c>
      <c r="C204" s="151"/>
      <c r="E204" s="54"/>
      <c r="F204" s="158" t="str">
        <f t="shared" si="14"/>
        <v/>
      </c>
      <c r="G204" s="54"/>
      <c r="H204" s="24"/>
      <c r="L204" s="24"/>
      <c r="M204" s="24"/>
      <c r="N204" s="56"/>
    </row>
    <row r="205" spans="1:14" x14ac:dyDescent="0.25">
      <c r="A205" s="26" t="s">
        <v>285</v>
      </c>
      <c r="B205" s="43" t="s">
        <v>286</v>
      </c>
      <c r="C205" s="151"/>
      <c r="E205" s="54"/>
      <c r="F205" s="158" t="str">
        <f t="shared" si="14"/>
        <v/>
      </c>
      <c r="G205" s="54"/>
      <c r="H205" s="24"/>
      <c r="L205" s="24"/>
      <c r="M205" s="24"/>
      <c r="N205" s="56"/>
    </row>
    <row r="206" spans="1:14" x14ac:dyDescent="0.25">
      <c r="A206" s="26" t="s">
        <v>287</v>
      </c>
      <c r="B206" s="43" t="s">
        <v>97</v>
      </c>
      <c r="C206" s="151"/>
      <c r="E206" s="54"/>
      <c r="F206" s="158" t="str">
        <f t="shared" si="14"/>
        <v/>
      </c>
      <c r="G206" s="54"/>
      <c r="H206" s="24"/>
      <c r="L206" s="24"/>
      <c r="M206" s="24"/>
      <c r="N206" s="56"/>
    </row>
    <row r="207" spans="1:14" x14ac:dyDescent="0.25">
      <c r="A207" s="26" t="s">
        <v>288</v>
      </c>
      <c r="B207" s="53" t="s">
        <v>289</v>
      </c>
      <c r="C207" s="151">
        <f>SUM(C193:C196)</f>
        <v>0</v>
      </c>
      <c r="E207" s="54"/>
      <c r="F207" s="158">
        <f>SUM(F193:F196)</f>
        <v>0</v>
      </c>
      <c r="G207" s="54"/>
      <c r="H207" s="24"/>
      <c r="L207" s="24"/>
      <c r="M207" s="24"/>
      <c r="N207" s="56"/>
    </row>
    <row r="208" spans="1:14" x14ac:dyDescent="0.25">
      <c r="A208" s="26" t="s">
        <v>290</v>
      </c>
      <c r="B208" s="60" t="s">
        <v>99</v>
      </c>
      <c r="C208" s="153">
        <f>SUM(C193:C206)</f>
        <v>0</v>
      </c>
      <c r="D208" s="43"/>
      <c r="E208" s="54"/>
      <c r="F208" s="159">
        <f>SUM(F193:F206)</f>
        <v>0</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x14ac:dyDescent="0.25">
      <c r="A229" s="26" t="s">
        <v>313</v>
      </c>
      <c r="B229" s="43" t="s">
        <v>314</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1362</v>
      </c>
      <c r="C231" s="151"/>
      <c r="E231" s="43"/>
      <c r="H231" s="24"/>
      <c r="L231" s="24"/>
      <c r="M231" s="24"/>
    </row>
    <row r="232" spans="1:14" x14ac:dyDescent="0.25">
      <c r="A232" s="26" t="s">
        <v>316</v>
      </c>
      <c r="B232" s="67" t="s">
        <v>317</v>
      </c>
      <c r="C232" s="151"/>
      <c r="E232" s="43"/>
      <c r="H232" s="24"/>
      <c r="L232" s="24"/>
      <c r="M232" s="24"/>
    </row>
    <row r="233" spans="1:14" x14ac:dyDescent="0.25">
      <c r="A233" s="26" t="s">
        <v>318</v>
      </c>
      <c r="B233" s="67" t="s">
        <v>319</v>
      </c>
      <c r="C233" s="151"/>
      <c r="E233" s="43"/>
      <c r="H233" s="24"/>
      <c r="L233" s="24"/>
      <c r="M233" s="24"/>
    </row>
    <row r="234" spans="1:14" outlineLevel="1" x14ac:dyDescent="0.25">
      <c r="A234" s="26" t="s">
        <v>320</v>
      </c>
      <c r="B234" s="41" t="s">
        <v>321</v>
      </c>
      <c r="C234" s="153"/>
      <c r="D234" s="43"/>
      <c r="E234" s="43"/>
      <c r="H234" s="24"/>
      <c r="L234" s="24"/>
      <c r="M234" s="24"/>
    </row>
    <row r="235" spans="1:14" outlineLevel="1" x14ac:dyDescent="0.25">
      <c r="A235" s="26" t="s">
        <v>322</v>
      </c>
      <c r="B235" s="41" t="s">
        <v>323</v>
      </c>
      <c r="C235" s="153"/>
      <c r="D235" s="43"/>
      <c r="E235" s="43"/>
      <c r="H235" s="24"/>
      <c r="L235" s="24"/>
      <c r="M235" s="24"/>
    </row>
    <row r="236" spans="1:14" outlineLevel="1" x14ac:dyDescent="0.25">
      <c r="A236" s="26" t="s">
        <v>324</v>
      </c>
      <c r="B236" s="41" t="s">
        <v>325</v>
      </c>
      <c r="C236" s="222"/>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2592</v>
      </c>
      <c r="C323" s="41" t="s">
        <v>2588</v>
      </c>
      <c r="H323" s="24"/>
      <c r="I323" s="56"/>
      <c r="J323" s="56"/>
      <c r="K323" s="56"/>
      <c r="L323" s="56"/>
      <c r="M323" s="56"/>
      <c r="N323" s="56"/>
    </row>
    <row r="324" spans="1:14" outlineLevel="1" x14ac:dyDescent="0.25">
      <c r="A324" s="26" t="s">
        <v>378</v>
      </c>
      <c r="B324" s="41" t="s">
        <v>2593</v>
      </c>
      <c r="C324" s="26" t="s">
        <v>2588</v>
      </c>
      <c r="H324" s="24"/>
      <c r="I324" s="56"/>
      <c r="J324" s="56"/>
      <c r="K324" s="56"/>
      <c r="L324" s="56"/>
      <c r="M324" s="56"/>
      <c r="N324" s="56"/>
    </row>
    <row r="325" spans="1:14" outlineLevel="1" x14ac:dyDescent="0.25">
      <c r="A325" s="26" t="s">
        <v>379</v>
      </c>
      <c r="B325" s="41" t="s">
        <v>2594</v>
      </c>
      <c r="C325" s="26" t="s">
        <v>2588</v>
      </c>
      <c r="H325" s="24"/>
      <c r="I325" s="56"/>
      <c r="J325" s="56"/>
      <c r="K325" s="56"/>
      <c r="L325" s="56"/>
      <c r="M325" s="56"/>
      <c r="N325" s="56"/>
    </row>
    <row r="326" spans="1:14" outlineLevel="1" x14ac:dyDescent="0.25">
      <c r="A326" s="26" t="s">
        <v>380</v>
      </c>
      <c r="B326" s="41" t="s">
        <v>2595</v>
      </c>
      <c r="C326" s="26" t="s">
        <v>2588</v>
      </c>
      <c r="H326" s="24"/>
      <c r="I326" s="56"/>
      <c r="J326" s="56"/>
      <c r="K326" s="56"/>
      <c r="L326" s="56"/>
      <c r="M326" s="56"/>
      <c r="N326" s="56"/>
    </row>
    <row r="327" spans="1:14" outlineLevel="1" x14ac:dyDescent="0.25">
      <c r="A327" s="26" t="s">
        <v>381</v>
      </c>
      <c r="B327" s="41" t="s">
        <v>2596</v>
      </c>
      <c r="C327" s="26" t="s">
        <v>2588</v>
      </c>
      <c r="H327" s="24"/>
      <c r="I327" s="56"/>
      <c r="J327" s="56"/>
      <c r="K327" s="56"/>
      <c r="L327" s="56"/>
      <c r="M327" s="56"/>
      <c r="N327" s="56"/>
    </row>
    <row r="328" spans="1:14" outlineLevel="1" x14ac:dyDescent="0.25">
      <c r="A328" s="26" t="s">
        <v>382</v>
      </c>
      <c r="B328" s="41" t="s">
        <v>2597</v>
      </c>
      <c r="C328" s="26" t="s">
        <v>2588</v>
      </c>
      <c r="H328" s="24"/>
      <c r="I328" s="56"/>
      <c r="J328" s="56"/>
      <c r="K328" s="56"/>
      <c r="L328" s="56"/>
      <c r="M328" s="56"/>
      <c r="N328" s="56"/>
    </row>
    <row r="329" spans="1:14" outlineLevel="1" x14ac:dyDescent="0.25">
      <c r="A329" s="26" t="s">
        <v>383</v>
      </c>
      <c r="B329" s="41" t="s">
        <v>2598</v>
      </c>
      <c r="C329" s="26" t="s">
        <v>2588</v>
      </c>
      <c r="H329" s="24"/>
      <c r="I329" s="56"/>
      <c r="J329" s="56"/>
      <c r="K329" s="56"/>
      <c r="L329" s="56"/>
      <c r="M329" s="56"/>
      <c r="N329" s="56"/>
    </row>
    <row r="330" spans="1:14" outlineLevel="1" x14ac:dyDescent="0.25">
      <c r="A330" s="26" t="s">
        <v>384</v>
      </c>
      <c r="B330" s="55" t="s">
        <v>2599</v>
      </c>
      <c r="C330" s="26" t="s">
        <v>2588</v>
      </c>
      <c r="H330" s="24"/>
      <c r="I330" s="56"/>
      <c r="J330" s="56"/>
      <c r="K330" s="56"/>
      <c r="L330" s="56"/>
      <c r="M330" s="56"/>
      <c r="N330" s="56"/>
    </row>
    <row r="331" spans="1:14" outlineLevel="1" x14ac:dyDescent="0.25">
      <c r="A331" s="26" t="s">
        <v>386</v>
      </c>
      <c r="B331" s="55" t="s">
        <v>2600</v>
      </c>
      <c r="C331" s="26" t="s">
        <v>2588</v>
      </c>
      <c r="H331" s="24"/>
      <c r="I331" s="56"/>
      <c r="J331" s="56"/>
      <c r="K331" s="56"/>
      <c r="L331" s="56"/>
      <c r="M331" s="56"/>
      <c r="N331" s="56"/>
    </row>
    <row r="332" spans="1:14" outlineLevel="1" x14ac:dyDescent="0.25">
      <c r="A332" s="26" t="s">
        <v>387</v>
      </c>
      <c r="B332" s="55" t="s">
        <v>2601</v>
      </c>
      <c r="C332" s="26" t="s">
        <v>2588</v>
      </c>
      <c r="H332" s="24"/>
      <c r="I332" s="56"/>
      <c r="J332" s="56"/>
      <c r="K332" s="56"/>
      <c r="L332" s="56"/>
      <c r="M332" s="56"/>
      <c r="N332" s="56"/>
    </row>
    <row r="333" spans="1:14" outlineLevel="1" x14ac:dyDescent="0.25">
      <c r="A333" s="26" t="s">
        <v>388</v>
      </c>
      <c r="B333" s="55" t="s">
        <v>2602</v>
      </c>
      <c r="C333" s="26" t="s">
        <v>2588</v>
      </c>
      <c r="H333" s="24"/>
      <c r="I333" s="56"/>
      <c r="J333" s="56"/>
      <c r="K333" s="56"/>
      <c r="L333" s="56"/>
      <c r="M333" s="56"/>
      <c r="N333" s="56"/>
    </row>
    <row r="334" spans="1:14" outlineLevel="1" x14ac:dyDescent="0.25">
      <c r="A334" s="26" t="s">
        <v>389</v>
      </c>
      <c r="B334" s="55" t="s">
        <v>2603</v>
      </c>
      <c r="C334" s="26" t="s">
        <v>2588</v>
      </c>
      <c r="H334" s="24"/>
      <c r="I334" s="56"/>
      <c r="J334" s="56"/>
      <c r="K334" s="56"/>
      <c r="L334" s="56"/>
      <c r="M334" s="56"/>
      <c r="N334" s="56"/>
    </row>
    <row r="335" spans="1:14" outlineLevel="1" x14ac:dyDescent="0.25">
      <c r="A335" s="26" t="s">
        <v>390</v>
      </c>
      <c r="B335" s="55" t="s">
        <v>2604</v>
      </c>
      <c r="C335" s="26" t="s">
        <v>2588</v>
      </c>
      <c r="H335" s="24"/>
      <c r="I335" s="56"/>
      <c r="J335" s="56"/>
      <c r="K335" s="56"/>
      <c r="L335" s="56"/>
      <c r="M335" s="56"/>
      <c r="N335" s="56"/>
    </row>
    <row r="336" spans="1:14" outlineLevel="1" x14ac:dyDescent="0.25">
      <c r="A336" s="26" t="s">
        <v>391</v>
      </c>
      <c r="B336" s="55" t="s">
        <v>2605</v>
      </c>
      <c r="C336" s="26" t="s">
        <v>2588</v>
      </c>
      <c r="H336" s="24"/>
      <c r="I336" s="56"/>
      <c r="J336" s="56"/>
      <c r="K336" s="56"/>
      <c r="L336" s="56"/>
      <c r="M336" s="56"/>
      <c r="N336" s="56"/>
    </row>
    <row r="337" spans="1:14" outlineLevel="1" x14ac:dyDescent="0.25">
      <c r="A337" s="26" t="s">
        <v>392</v>
      </c>
      <c r="B337" s="55" t="s">
        <v>2606</v>
      </c>
      <c r="C337" s="26" t="s">
        <v>2588</v>
      </c>
      <c r="H337" s="24"/>
      <c r="I337" s="56"/>
      <c r="J337" s="56"/>
      <c r="K337" s="56"/>
      <c r="L337" s="56"/>
      <c r="M337" s="56"/>
      <c r="N337" s="56"/>
    </row>
    <row r="338" spans="1:14" outlineLevel="1" x14ac:dyDescent="0.25">
      <c r="A338" s="26" t="s">
        <v>393</v>
      </c>
      <c r="B338" s="55" t="s">
        <v>2607</v>
      </c>
      <c r="C338" s="26" t="s">
        <v>2588</v>
      </c>
      <c r="H338" s="24"/>
      <c r="I338" s="56"/>
      <c r="J338" s="56"/>
      <c r="K338" s="56"/>
      <c r="L338" s="56"/>
      <c r="M338" s="56"/>
      <c r="N338" s="56"/>
    </row>
    <row r="339" spans="1:14" ht="30" outlineLevel="1" x14ac:dyDescent="0.25">
      <c r="A339" s="26" t="s">
        <v>394</v>
      </c>
      <c r="B339" s="55" t="s">
        <v>2608</v>
      </c>
      <c r="C339" s="26" t="s">
        <v>2588</v>
      </c>
      <c r="H339" s="24"/>
      <c r="I339" s="56"/>
      <c r="J339" s="56"/>
      <c r="K339" s="56"/>
      <c r="L339" s="56"/>
      <c r="M339" s="56"/>
      <c r="N339" s="56"/>
    </row>
    <row r="340" spans="1:14" outlineLevel="1" x14ac:dyDescent="0.25">
      <c r="A340" s="26" t="s">
        <v>395</v>
      </c>
      <c r="B340" s="55" t="s">
        <v>2609</v>
      </c>
      <c r="C340" s="26" t="s">
        <v>2610</v>
      </c>
      <c r="H340" s="24"/>
      <c r="I340" s="56"/>
      <c r="J340" s="56"/>
      <c r="K340" s="56"/>
      <c r="L340" s="56"/>
      <c r="M340" s="56"/>
      <c r="N340" s="56"/>
    </row>
    <row r="341" spans="1:14" outlineLevel="1" x14ac:dyDescent="0.25">
      <c r="A341" s="26" t="s">
        <v>396</v>
      </c>
      <c r="B341" s="55" t="s">
        <v>2611</v>
      </c>
      <c r="C341" s="26" t="s">
        <v>2612</v>
      </c>
      <c r="H341" s="24"/>
      <c r="I341" s="56"/>
      <c r="J341" s="56"/>
      <c r="K341" s="56"/>
      <c r="L341" s="56"/>
      <c r="M341" s="56"/>
      <c r="N341" s="56"/>
    </row>
    <row r="342" spans="1:14" outlineLevel="1" x14ac:dyDescent="0.25">
      <c r="A342" s="26" t="s">
        <v>397</v>
      </c>
      <c r="B342" s="55" t="s">
        <v>2613</v>
      </c>
      <c r="C342" s="26" t="s">
        <v>2614</v>
      </c>
      <c r="H342" s="24"/>
      <c r="I342" s="56"/>
      <c r="J342" s="56"/>
      <c r="K342" s="56"/>
      <c r="L342" s="56"/>
      <c r="M342" s="56"/>
      <c r="N342" s="56"/>
    </row>
    <row r="343" spans="1:14" outlineLevel="1" x14ac:dyDescent="0.25">
      <c r="A343" s="26" t="s">
        <v>398</v>
      </c>
      <c r="B343" s="55" t="s">
        <v>2615</v>
      </c>
      <c r="C343" s="26" t="s">
        <v>2614</v>
      </c>
      <c r="H343" s="24"/>
      <c r="I343" s="56"/>
      <c r="J343" s="56"/>
      <c r="K343" s="56"/>
      <c r="L343" s="56"/>
      <c r="M343" s="56"/>
      <c r="N343" s="56"/>
    </row>
    <row r="344" spans="1:14" outlineLevel="1" x14ac:dyDescent="0.25">
      <c r="A344" s="26" t="s">
        <v>399</v>
      </c>
      <c r="B344" s="55" t="s">
        <v>2616</v>
      </c>
      <c r="C344" s="26" t="s">
        <v>2617</v>
      </c>
      <c r="H344" s="24"/>
      <c r="I344" s="56"/>
      <c r="J344" s="56"/>
      <c r="K344" s="56"/>
      <c r="L344" s="56"/>
      <c r="M344" s="56"/>
      <c r="N344" s="56"/>
    </row>
    <row r="345" spans="1:14" outlineLevel="1" x14ac:dyDescent="0.25">
      <c r="A345" s="26" t="s">
        <v>400</v>
      </c>
      <c r="B345" s="55" t="s">
        <v>2618</v>
      </c>
      <c r="C345" s="26" t="s">
        <v>2619</v>
      </c>
      <c r="H345" s="24"/>
      <c r="I345" s="56"/>
      <c r="J345" s="56"/>
      <c r="K345" s="56"/>
      <c r="L345" s="56"/>
      <c r="M345" s="56"/>
      <c r="N345" s="56"/>
    </row>
    <row r="346" spans="1:14" ht="30" outlineLevel="1" x14ac:dyDescent="0.25">
      <c r="A346" s="26" t="s">
        <v>401</v>
      </c>
      <c r="B346" s="55" t="s">
        <v>2620</v>
      </c>
      <c r="C346" s="26" t="s">
        <v>2621</v>
      </c>
      <c r="H346" s="24"/>
      <c r="I346" s="56"/>
      <c r="J346" s="56"/>
      <c r="K346" s="56"/>
      <c r="L346" s="56"/>
      <c r="M346" s="56"/>
      <c r="N346" s="56"/>
    </row>
    <row r="347" spans="1:14" ht="30" outlineLevel="1" x14ac:dyDescent="0.25">
      <c r="A347" s="26" t="s">
        <v>402</v>
      </c>
      <c r="B347" s="55" t="s">
        <v>2622</v>
      </c>
      <c r="C347" s="26" t="s">
        <v>2621</v>
      </c>
      <c r="H347" s="24"/>
      <c r="I347" s="56"/>
      <c r="J347" s="56"/>
      <c r="K347" s="56"/>
      <c r="L347" s="56"/>
      <c r="M347" s="56"/>
      <c r="N347" s="56"/>
    </row>
    <row r="348" spans="1:14" outlineLevel="1" x14ac:dyDescent="0.25">
      <c r="A348" s="26" t="s">
        <v>403</v>
      </c>
      <c r="B348" s="55" t="s">
        <v>385</v>
      </c>
      <c r="H348" s="24"/>
      <c r="I348" s="56"/>
      <c r="J348" s="56"/>
      <c r="K348" s="56"/>
      <c r="L348" s="56"/>
      <c r="M348" s="56"/>
      <c r="N348" s="56"/>
    </row>
    <row r="349" spans="1:14" outlineLevel="1" x14ac:dyDescent="0.25">
      <c r="A349" s="26" t="s">
        <v>404</v>
      </c>
      <c r="B349" s="55" t="s">
        <v>385</v>
      </c>
      <c r="H349" s="24"/>
      <c r="I349" s="56"/>
      <c r="J349" s="56"/>
      <c r="K349" s="56"/>
      <c r="L349" s="56"/>
      <c r="M349" s="56"/>
      <c r="N349" s="56"/>
    </row>
    <row r="350" spans="1:14" outlineLevel="1" x14ac:dyDescent="0.25">
      <c r="A350" s="26" t="s">
        <v>405</v>
      </c>
      <c r="B350" s="55" t="s">
        <v>385</v>
      </c>
      <c r="H350" s="24"/>
      <c r="I350" s="56"/>
      <c r="J350" s="56"/>
      <c r="K350" s="56"/>
      <c r="L350" s="56"/>
      <c r="M350" s="56"/>
      <c r="N350" s="56"/>
    </row>
    <row r="351" spans="1:14" outlineLevel="1" x14ac:dyDescent="0.25">
      <c r="A351" s="26" t="s">
        <v>406</v>
      </c>
      <c r="B351" s="55" t="s">
        <v>385</v>
      </c>
      <c r="H351" s="24"/>
      <c r="I351" s="56"/>
      <c r="J351" s="56"/>
      <c r="K351" s="56"/>
      <c r="L351" s="56"/>
      <c r="M351" s="56"/>
      <c r="N351" s="56"/>
    </row>
    <row r="352" spans="1:14" outlineLevel="1" x14ac:dyDescent="0.25">
      <c r="A352" s="26" t="s">
        <v>407</v>
      </c>
      <c r="B352" s="55" t="s">
        <v>385</v>
      </c>
      <c r="H352" s="24"/>
      <c r="I352" s="56"/>
      <c r="J352" s="56"/>
      <c r="K352" s="56"/>
      <c r="L352" s="56"/>
      <c r="M352" s="56"/>
      <c r="N352" s="56"/>
    </row>
    <row r="353" spans="1:14" outlineLevel="1" x14ac:dyDescent="0.25">
      <c r="A353" s="26" t="s">
        <v>408</v>
      </c>
      <c r="B353" s="55" t="s">
        <v>385</v>
      </c>
      <c r="H353" s="24"/>
      <c r="I353" s="56"/>
      <c r="J353" s="56"/>
      <c r="K353" s="56"/>
      <c r="L353" s="56"/>
      <c r="M353" s="56"/>
      <c r="N353" s="56"/>
    </row>
    <row r="354" spans="1:14" outlineLevel="1" x14ac:dyDescent="0.25">
      <c r="A354" s="26" t="s">
        <v>409</v>
      </c>
      <c r="B354" s="55" t="s">
        <v>385</v>
      </c>
      <c r="H354" s="24"/>
      <c r="I354" s="56"/>
      <c r="J354" s="56"/>
      <c r="K354" s="56"/>
      <c r="L354" s="56"/>
      <c r="M354" s="56"/>
      <c r="N354" s="56"/>
    </row>
    <row r="355" spans="1:14" outlineLevel="1" x14ac:dyDescent="0.25">
      <c r="A355" s="26" t="s">
        <v>410</v>
      </c>
      <c r="B355" s="55" t="s">
        <v>385</v>
      </c>
      <c r="H355" s="24"/>
      <c r="I355" s="56"/>
      <c r="J355" s="56"/>
      <c r="K355" s="56"/>
      <c r="L355" s="56"/>
      <c r="M355" s="56"/>
      <c r="N355" s="56"/>
    </row>
    <row r="356" spans="1:14" outlineLevel="1" x14ac:dyDescent="0.25">
      <c r="A356" s="26" t="s">
        <v>411</v>
      </c>
      <c r="B356" s="55" t="s">
        <v>385</v>
      </c>
      <c r="H356" s="24"/>
      <c r="I356" s="56"/>
      <c r="J356" s="56"/>
      <c r="K356" s="56"/>
      <c r="L356" s="56"/>
      <c r="M356" s="56"/>
      <c r="N356" s="56"/>
    </row>
    <row r="357" spans="1:14" outlineLevel="1" x14ac:dyDescent="0.25">
      <c r="A357" s="26" t="s">
        <v>412</v>
      </c>
      <c r="B357" s="55" t="s">
        <v>385</v>
      </c>
      <c r="H357" s="24"/>
      <c r="I357" s="56"/>
      <c r="J357" s="56"/>
      <c r="K357" s="56"/>
      <c r="L357" s="56"/>
      <c r="M357" s="56"/>
      <c r="N357" s="56"/>
    </row>
    <row r="358" spans="1:14" outlineLevel="1" x14ac:dyDescent="0.25">
      <c r="A358" s="26" t="s">
        <v>413</v>
      </c>
      <c r="B358" s="55" t="s">
        <v>385</v>
      </c>
      <c r="H358" s="24"/>
      <c r="I358" s="56"/>
      <c r="J358" s="56"/>
      <c r="K358" s="56"/>
      <c r="L358" s="56"/>
      <c r="M358" s="56"/>
      <c r="N358" s="56"/>
    </row>
    <row r="359" spans="1:14" outlineLevel="1" x14ac:dyDescent="0.25">
      <c r="A359" s="26" t="s">
        <v>414</v>
      </c>
      <c r="B359" s="55" t="s">
        <v>385</v>
      </c>
      <c r="H359" s="24"/>
      <c r="I359" s="56"/>
      <c r="J359" s="56"/>
      <c r="K359" s="56"/>
      <c r="L359" s="56"/>
      <c r="M359" s="56"/>
      <c r="N359" s="56"/>
    </row>
    <row r="360" spans="1:14" outlineLevel="1" x14ac:dyDescent="0.25">
      <c r="A360" s="26" t="s">
        <v>415</v>
      </c>
      <c r="B360" s="55" t="s">
        <v>385</v>
      </c>
      <c r="H360" s="24"/>
      <c r="I360" s="56"/>
      <c r="J360" s="56"/>
      <c r="K360" s="56"/>
      <c r="L360" s="56"/>
      <c r="M360" s="56"/>
      <c r="N360" s="56"/>
    </row>
    <row r="361" spans="1:14" outlineLevel="1" x14ac:dyDescent="0.25">
      <c r="A361" s="26" t="s">
        <v>416</v>
      </c>
      <c r="B361" s="55" t="s">
        <v>385</v>
      </c>
      <c r="H361" s="24"/>
      <c r="I361" s="56"/>
      <c r="J361" s="56"/>
      <c r="K361" s="56"/>
      <c r="L361" s="56"/>
      <c r="M361" s="56"/>
      <c r="N361" s="56"/>
    </row>
    <row r="362" spans="1:14" outlineLevel="1" x14ac:dyDescent="0.25">
      <c r="A362" s="26" t="s">
        <v>417</v>
      </c>
      <c r="B362" s="55" t="s">
        <v>385</v>
      </c>
      <c r="H362" s="24"/>
      <c r="I362" s="56"/>
      <c r="J362" s="56"/>
      <c r="K362" s="56"/>
      <c r="L362" s="56"/>
      <c r="M362" s="56"/>
      <c r="N362" s="56"/>
    </row>
    <row r="363" spans="1:14" outlineLevel="1" x14ac:dyDescent="0.25">
      <c r="A363" s="26" t="s">
        <v>418</v>
      </c>
      <c r="B363" s="55" t="s">
        <v>385</v>
      </c>
      <c r="H363" s="24"/>
      <c r="I363" s="56"/>
      <c r="J363" s="56"/>
      <c r="K363" s="56"/>
      <c r="L363" s="56"/>
      <c r="M363" s="56"/>
      <c r="N363" s="56"/>
    </row>
    <row r="364" spans="1:14" outlineLevel="1" x14ac:dyDescent="0.25">
      <c r="A364" s="26" t="s">
        <v>419</v>
      </c>
      <c r="B364" s="55" t="s">
        <v>385</v>
      </c>
      <c r="H364" s="24"/>
      <c r="I364" s="56"/>
      <c r="J364" s="56"/>
      <c r="K364" s="56"/>
      <c r="L364" s="56"/>
      <c r="M364" s="56"/>
      <c r="N364" s="56"/>
    </row>
    <row r="365" spans="1:14" outlineLevel="1" x14ac:dyDescent="0.25">
      <c r="A365" s="26" t="s">
        <v>420</v>
      </c>
      <c r="B365" s="55" t="s">
        <v>385</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421</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422</v>
      </c>
      <c r="C5" s="110"/>
      <c r="E5" s="112"/>
      <c r="F5" s="112"/>
    </row>
    <row r="6" spans="1:7" x14ac:dyDescent="0.25">
      <c r="B6" s="113" t="s">
        <v>423</v>
      </c>
    </row>
    <row r="7" spans="1:7" x14ac:dyDescent="0.25">
      <c r="B7" s="114" t="s">
        <v>424</v>
      </c>
    </row>
    <row r="8" spans="1:7" ht="15.75" thickBot="1" x14ac:dyDescent="0.3">
      <c r="B8" s="115" t="s">
        <v>425</v>
      </c>
    </row>
    <row r="9" spans="1:7" x14ac:dyDescent="0.25">
      <c r="B9" s="116"/>
    </row>
    <row r="10" spans="1:7" ht="37.5" x14ac:dyDescent="0.25">
      <c r="A10" s="117" t="s">
        <v>33</v>
      </c>
      <c r="B10" s="117" t="s">
        <v>423</v>
      </c>
      <c r="C10" s="118"/>
      <c r="D10" s="118"/>
      <c r="E10" s="118"/>
      <c r="F10" s="118"/>
      <c r="G10" s="119"/>
    </row>
    <row r="11" spans="1:7" ht="15" customHeight="1" x14ac:dyDescent="0.25">
      <c r="A11" s="120"/>
      <c r="B11" s="121" t="s">
        <v>426</v>
      </c>
      <c r="C11" s="120" t="s">
        <v>65</v>
      </c>
      <c r="D11" s="120"/>
      <c r="E11" s="120"/>
      <c r="F11" s="122" t="s">
        <v>427</v>
      </c>
      <c r="G11" s="122"/>
    </row>
    <row r="12" spans="1:7" x14ac:dyDescent="0.25">
      <c r="A12" s="109" t="s">
        <v>428</v>
      </c>
      <c r="B12" s="109" t="s">
        <v>429</v>
      </c>
      <c r="C12" s="206">
        <v>40470.880628239996</v>
      </c>
      <c r="F12" s="166">
        <f>IF($C$15=0,"",IF(C12="[for completion]","",C12/$C$15))</f>
        <v>1</v>
      </c>
    </row>
    <row r="13" spans="1:7" x14ac:dyDescent="0.25">
      <c r="A13" s="109" t="s">
        <v>430</v>
      </c>
      <c r="B13" s="109" t="s">
        <v>431</v>
      </c>
      <c r="C13" s="206">
        <v>0</v>
      </c>
      <c r="F13" s="166">
        <f>IF($C$15=0,"",IF(C13="[for completion]","",C13/$C$15))</f>
        <v>0</v>
      </c>
    </row>
    <row r="14" spans="1:7" x14ac:dyDescent="0.25">
      <c r="A14" s="109" t="s">
        <v>432</v>
      </c>
      <c r="B14" s="109" t="s">
        <v>97</v>
      </c>
      <c r="C14" s="167">
        <v>0</v>
      </c>
      <c r="F14" s="166">
        <f>IF($C$15=0,"",IF(C14="[for completion]","",C14/$C$15))</f>
        <v>0</v>
      </c>
    </row>
    <row r="15" spans="1:7" x14ac:dyDescent="0.25">
      <c r="A15" s="109" t="s">
        <v>433</v>
      </c>
      <c r="B15" s="124" t="s">
        <v>99</v>
      </c>
      <c r="C15" s="167">
        <f>SUM(C12:C14)</f>
        <v>40470.880628239996</v>
      </c>
      <c r="F15" s="143">
        <f>SUM(F12:F14)</f>
        <v>1</v>
      </c>
    </row>
    <row r="16" spans="1:7" outlineLevel="1" x14ac:dyDescent="0.25">
      <c r="A16" s="109" t="s">
        <v>434</v>
      </c>
      <c r="B16" s="126" t="s">
        <v>435</v>
      </c>
      <c r="C16" s="167"/>
      <c r="F16" s="166" t="str">
        <f t="shared" ref="F16:F26" si="0">IF($C$15=0,"",IF(C16="","",C16/$C$15))</f>
        <v/>
      </c>
    </row>
    <row r="17" spans="1:7" outlineLevel="1" x14ac:dyDescent="0.25">
      <c r="A17" s="109" t="s">
        <v>436</v>
      </c>
      <c r="B17" s="126" t="s">
        <v>1367</v>
      </c>
      <c r="C17" s="167"/>
      <c r="F17" s="166" t="str">
        <f t="shared" si="0"/>
        <v/>
      </c>
    </row>
    <row r="18" spans="1:7" outlineLevel="1" x14ac:dyDescent="0.25">
      <c r="A18" s="109" t="s">
        <v>437</v>
      </c>
      <c r="B18" s="126" t="s">
        <v>101</v>
      </c>
      <c r="C18" s="167"/>
      <c r="F18" s="166" t="str">
        <f t="shared" si="0"/>
        <v/>
      </c>
    </row>
    <row r="19" spans="1:7" outlineLevel="1" x14ac:dyDescent="0.25">
      <c r="A19" s="109" t="s">
        <v>438</v>
      </c>
      <c r="B19" s="126" t="s">
        <v>101</v>
      </c>
      <c r="C19" s="167"/>
      <c r="F19" s="166" t="str">
        <f t="shared" si="0"/>
        <v/>
      </c>
    </row>
    <row r="20" spans="1:7" outlineLevel="1" x14ac:dyDescent="0.25">
      <c r="A20" s="109" t="s">
        <v>439</v>
      </c>
      <c r="B20" s="126" t="s">
        <v>101</v>
      </c>
      <c r="C20" s="167"/>
      <c r="F20" s="166" t="str">
        <f t="shared" si="0"/>
        <v/>
      </c>
    </row>
    <row r="21" spans="1:7" outlineLevel="1" x14ac:dyDescent="0.25">
      <c r="A21" s="109" t="s">
        <v>440</v>
      </c>
      <c r="B21" s="126" t="s">
        <v>101</v>
      </c>
      <c r="C21" s="167"/>
      <c r="F21" s="166" t="str">
        <f t="shared" si="0"/>
        <v/>
      </c>
    </row>
    <row r="22" spans="1:7" outlineLevel="1" x14ac:dyDescent="0.25">
      <c r="A22" s="109" t="s">
        <v>441</v>
      </c>
      <c r="B22" s="126" t="s">
        <v>101</v>
      </c>
      <c r="C22" s="167"/>
      <c r="F22" s="166" t="str">
        <f t="shared" si="0"/>
        <v/>
      </c>
    </row>
    <row r="23" spans="1:7" outlineLevel="1" x14ac:dyDescent="0.25">
      <c r="A23" s="109" t="s">
        <v>442</v>
      </c>
      <c r="B23" s="126" t="s">
        <v>101</v>
      </c>
      <c r="C23" s="167"/>
      <c r="F23" s="166" t="str">
        <f t="shared" si="0"/>
        <v/>
      </c>
    </row>
    <row r="24" spans="1:7" outlineLevel="1" x14ac:dyDescent="0.25">
      <c r="A24" s="109" t="s">
        <v>443</v>
      </c>
      <c r="B24" s="126" t="s">
        <v>101</v>
      </c>
      <c r="C24" s="167"/>
      <c r="F24" s="166" t="str">
        <f t="shared" si="0"/>
        <v/>
      </c>
    </row>
    <row r="25" spans="1:7" outlineLevel="1" x14ac:dyDescent="0.25">
      <c r="A25" s="109" t="s">
        <v>444</v>
      </c>
      <c r="B25" s="126" t="s">
        <v>101</v>
      </c>
      <c r="C25" s="167"/>
      <c r="F25" s="166" t="str">
        <f t="shared" si="0"/>
        <v/>
      </c>
    </row>
    <row r="26" spans="1:7" outlineLevel="1" x14ac:dyDescent="0.25">
      <c r="A26" s="109" t="s">
        <v>445</v>
      </c>
      <c r="B26" s="126" t="s">
        <v>101</v>
      </c>
      <c r="C26" s="168"/>
      <c r="D26" s="105"/>
      <c r="E26" s="105"/>
      <c r="F26" s="166" t="str">
        <f t="shared" si="0"/>
        <v/>
      </c>
    </row>
    <row r="27" spans="1:7" ht="15" customHeight="1" x14ac:dyDescent="0.25">
      <c r="A27" s="120"/>
      <c r="B27" s="121" t="s">
        <v>446</v>
      </c>
      <c r="C27" s="120" t="s">
        <v>447</v>
      </c>
      <c r="D27" s="120" t="s">
        <v>448</v>
      </c>
      <c r="E27" s="127"/>
      <c r="F27" s="120" t="s">
        <v>449</v>
      </c>
      <c r="G27" s="122"/>
    </row>
    <row r="28" spans="1:7" x14ac:dyDescent="0.25">
      <c r="A28" s="109" t="s">
        <v>450</v>
      </c>
      <c r="B28" s="272" t="s">
        <v>451</v>
      </c>
      <c r="C28" s="272">
        <v>183343</v>
      </c>
      <c r="D28" s="272" t="str">
        <f>IF(C28="","","ND2")</f>
        <v>ND2</v>
      </c>
      <c r="F28" s="272">
        <f>IF(C28=0,"",IF(C28="","",C28))</f>
        <v>183343</v>
      </c>
    </row>
    <row r="29" spans="1:7" outlineLevel="1" x14ac:dyDescent="0.25">
      <c r="A29" s="109" t="s">
        <v>452</v>
      </c>
      <c r="B29" s="128" t="s">
        <v>453</v>
      </c>
    </row>
    <row r="30" spans="1:7" outlineLevel="1" x14ac:dyDescent="0.25">
      <c r="A30" s="109" t="s">
        <v>454</v>
      </c>
      <c r="B30" s="128" t="s">
        <v>455</v>
      </c>
    </row>
    <row r="31" spans="1:7" outlineLevel="1" x14ac:dyDescent="0.25">
      <c r="A31" s="109" t="s">
        <v>456</v>
      </c>
      <c r="B31" s="128"/>
    </row>
    <row r="32" spans="1:7" outlineLevel="1" x14ac:dyDescent="0.25">
      <c r="A32" s="109" t="s">
        <v>457</v>
      </c>
      <c r="B32" s="128"/>
    </row>
    <row r="33" spans="1:7" outlineLevel="1" x14ac:dyDescent="0.25">
      <c r="A33" s="109" t="s">
        <v>1525</v>
      </c>
      <c r="B33" s="128"/>
    </row>
    <row r="34" spans="1:7" outlineLevel="1" x14ac:dyDescent="0.25">
      <c r="A34" s="109" t="s">
        <v>1526</v>
      </c>
      <c r="B34" s="128"/>
    </row>
    <row r="35" spans="1:7" ht="15" customHeight="1" x14ac:dyDescent="0.25">
      <c r="A35" s="120"/>
      <c r="B35" s="121" t="s">
        <v>458</v>
      </c>
      <c r="C35" s="120" t="s">
        <v>459</v>
      </c>
      <c r="D35" s="120" t="s">
        <v>460</v>
      </c>
      <c r="E35" s="127"/>
      <c r="F35" s="122" t="s">
        <v>427</v>
      </c>
      <c r="G35" s="122"/>
    </row>
    <row r="36" spans="1:7" x14ac:dyDescent="0.25">
      <c r="A36" s="109" t="s">
        <v>461</v>
      </c>
      <c r="B36" s="109" t="s">
        <v>939</v>
      </c>
      <c r="C36" s="143">
        <v>3.21E-4</v>
      </c>
      <c r="D36" s="143" t="str">
        <f>IF(C36="","","ND2")</f>
        <v>ND2</v>
      </c>
      <c r="E36" s="169"/>
      <c r="F36" s="143">
        <f>IF(C36=0,"",C36)</f>
        <v>3.21E-4</v>
      </c>
    </row>
    <row r="37" spans="1:7" outlineLevel="1" x14ac:dyDescent="0.25">
      <c r="A37" s="109" t="s">
        <v>463</v>
      </c>
      <c r="C37" s="143"/>
      <c r="D37" s="143"/>
      <c r="E37" s="169"/>
      <c r="F37" s="143"/>
    </row>
    <row r="38" spans="1:7" outlineLevel="1" x14ac:dyDescent="0.25">
      <c r="A38" s="109" t="s">
        <v>464</v>
      </c>
      <c r="C38" s="143"/>
      <c r="D38" s="143"/>
      <c r="E38" s="169"/>
      <c r="F38" s="143"/>
    </row>
    <row r="39" spans="1:7" outlineLevel="1" x14ac:dyDescent="0.25">
      <c r="A39" s="109" t="s">
        <v>465</v>
      </c>
      <c r="C39" s="143"/>
      <c r="D39" s="143"/>
      <c r="E39" s="169"/>
      <c r="F39" s="143"/>
    </row>
    <row r="40" spans="1:7" outlineLevel="1" x14ac:dyDescent="0.25">
      <c r="A40" s="109" t="s">
        <v>466</v>
      </c>
      <c r="C40" s="143"/>
      <c r="D40" s="143"/>
      <c r="E40" s="169"/>
      <c r="F40" s="143"/>
    </row>
    <row r="41" spans="1:7" outlineLevel="1" x14ac:dyDescent="0.25">
      <c r="A41" s="109" t="s">
        <v>467</v>
      </c>
      <c r="C41" s="143"/>
      <c r="D41" s="143"/>
      <c r="E41" s="169"/>
      <c r="F41" s="143"/>
    </row>
    <row r="42" spans="1:7" outlineLevel="1" x14ac:dyDescent="0.25">
      <c r="A42" s="109" t="s">
        <v>468</v>
      </c>
      <c r="C42" s="143"/>
      <c r="D42" s="143"/>
      <c r="E42" s="169"/>
      <c r="F42" s="143"/>
    </row>
    <row r="43" spans="1:7" ht="15" customHeight="1" x14ac:dyDescent="0.25">
      <c r="A43" s="120"/>
      <c r="B43" s="121" t="s">
        <v>469</v>
      </c>
      <c r="C43" s="120" t="s">
        <v>459</v>
      </c>
      <c r="D43" s="120" t="s">
        <v>460</v>
      </c>
      <c r="E43" s="127"/>
      <c r="F43" s="122" t="s">
        <v>427</v>
      </c>
      <c r="G43" s="122"/>
    </row>
    <row r="44" spans="1:7" x14ac:dyDescent="0.25">
      <c r="A44" s="109" t="s">
        <v>470</v>
      </c>
      <c r="B44" s="129" t="s">
        <v>471</v>
      </c>
      <c r="C44" s="142">
        <f>SUM(C45:C71)</f>
        <v>1</v>
      </c>
      <c r="D44" s="142">
        <f>SUM(D45:D71)</f>
        <v>0</v>
      </c>
      <c r="E44" s="143"/>
      <c r="F44" s="142">
        <f>SUM(F45:F71)</f>
        <v>1</v>
      </c>
      <c r="G44" s="109"/>
    </row>
    <row r="45" spans="1:7" x14ac:dyDescent="0.25">
      <c r="A45" s="109" t="s">
        <v>472</v>
      </c>
      <c r="B45" s="109" t="s">
        <v>473</v>
      </c>
      <c r="C45" s="143"/>
      <c r="D45" s="143"/>
      <c r="E45" s="143"/>
      <c r="F45" s="143"/>
      <c r="G45" s="109"/>
    </row>
    <row r="46" spans="1:7" x14ac:dyDescent="0.25">
      <c r="A46" s="109" t="s">
        <v>474</v>
      </c>
      <c r="B46" s="109" t="s">
        <v>475</v>
      </c>
      <c r="C46" s="143"/>
      <c r="D46" s="143"/>
      <c r="E46" s="143"/>
      <c r="F46" s="143"/>
      <c r="G46" s="109"/>
    </row>
    <row r="47" spans="1:7" x14ac:dyDescent="0.25">
      <c r="A47" s="109" t="s">
        <v>476</v>
      </c>
      <c r="B47" s="109" t="s">
        <v>477</v>
      </c>
      <c r="C47" s="143"/>
      <c r="D47" s="143"/>
      <c r="E47" s="143"/>
      <c r="F47" s="143"/>
      <c r="G47" s="109"/>
    </row>
    <row r="48" spans="1:7" x14ac:dyDescent="0.25">
      <c r="A48" s="109" t="s">
        <v>478</v>
      </c>
      <c r="B48" s="109" t="s">
        <v>479</v>
      </c>
      <c r="C48" s="143"/>
      <c r="D48" s="143"/>
      <c r="E48" s="143"/>
      <c r="F48" s="143"/>
      <c r="G48" s="109"/>
    </row>
    <row r="49" spans="1:7" x14ac:dyDescent="0.25">
      <c r="A49" s="109" t="s">
        <v>480</v>
      </c>
      <c r="B49" s="109" t="s">
        <v>481</v>
      </c>
      <c r="C49" s="143"/>
      <c r="D49" s="143"/>
      <c r="E49" s="143"/>
      <c r="F49" s="143"/>
      <c r="G49" s="109"/>
    </row>
    <row r="50" spans="1:7" x14ac:dyDescent="0.25">
      <c r="A50" s="109" t="s">
        <v>482</v>
      </c>
      <c r="B50" s="109" t="s">
        <v>2623</v>
      </c>
      <c r="C50" s="143"/>
      <c r="D50" s="143"/>
      <c r="E50" s="143"/>
      <c r="F50" s="143"/>
      <c r="G50" s="109"/>
    </row>
    <row r="51" spans="1:7" x14ac:dyDescent="0.25">
      <c r="A51" s="109" t="s">
        <v>483</v>
      </c>
      <c r="B51" s="109" t="s">
        <v>484</v>
      </c>
      <c r="C51" s="143"/>
      <c r="D51" s="143"/>
      <c r="E51" s="143"/>
      <c r="F51" s="143"/>
      <c r="G51" s="109"/>
    </row>
    <row r="52" spans="1:7" x14ac:dyDescent="0.25">
      <c r="A52" s="109" t="s">
        <v>485</v>
      </c>
      <c r="B52" s="109" t="s">
        <v>486</v>
      </c>
      <c r="C52" s="143"/>
      <c r="D52" s="143"/>
      <c r="E52" s="143"/>
      <c r="F52" s="143"/>
      <c r="G52" s="109"/>
    </row>
    <row r="53" spans="1:7" x14ac:dyDescent="0.25">
      <c r="A53" s="109" t="s">
        <v>487</v>
      </c>
      <c r="B53" s="109" t="s">
        <v>488</v>
      </c>
      <c r="C53" s="143"/>
      <c r="D53" s="143"/>
      <c r="E53" s="143"/>
      <c r="F53" s="143"/>
      <c r="G53" s="109"/>
    </row>
    <row r="54" spans="1:7" x14ac:dyDescent="0.25">
      <c r="A54" s="109" t="s">
        <v>489</v>
      </c>
      <c r="B54" s="109" t="s">
        <v>490</v>
      </c>
      <c r="C54" s="143"/>
      <c r="D54" s="143"/>
      <c r="E54" s="143"/>
      <c r="F54" s="143"/>
      <c r="G54" s="109"/>
    </row>
    <row r="55" spans="1:7" x14ac:dyDescent="0.25">
      <c r="A55" s="109" t="s">
        <v>491</v>
      </c>
      <c r="B55" s="109" t="s">
        <v>492</v>
      </c>
      <c r="C55" s="143"/>
      <c r="D55" s="143"/>
      <c r="E55" s="143"/>
      <c r="F55" s="143"/>
      <c r="G55" s="109"/>
    </row>
    <row r="56" spans="1:7" x14ac:dyDescent="0.25">
      <c r="A56" s="109" t="s">
        <v>493</v>
      </c>
      <c r="B56" s="109" t="s">
        <v>494</v>
      </c>
      <c r="C56" s="143"/>
      <c r="D56" s="143"/>
      <c r="E56" s="143"/>
      <c r="F56" s="143"/>
      <c r="G56" s="109"/>
    </row>
    <row r="57" spans="1:7" x14ac:dyDescent="0.25">
      <c r="A57" s="109" t="s">
        <v>495</v>
      </c>
      <c r="B57" s="109" t="s">
        <v>496</v>
      </c>
      <c r="C57" s="143">
        <v>1</v>
      </c>
      <c r="D57" s="143" t="str">
        <f>IF(C57="","","ND2")</f>
        <v>ND2</v>
      </c>
      <c r="E57" s="143"/>
      <c r="F57" s="143">
        <f>IF(C57="","",C57)</f>
        <v>1</v>
      </c>
      <c r="G57" s="109"/>
    </row>
    <row r="58" spans="1:7" x14ac:dyDescent="0.25">
      <c r="A58" s="109" t="s">
        <v>497</v>
      </c>
      <c r="B58" s="109" t="s">
        <v>498</v>
      </c>
      <c r="C58" s="143"/>
      <c r="D58" s="143"/>
      <c r="E58" s="143"/>
      <c r="F58" s="143"/>
      <c r="G58" s="109"/>
    </row>
    <row r="59" spans="1:7" x14ac:dyDescent="0.25">
      <c r="A59" s="109" t="s">
        <v>499</v>
      </c>
      <c r="B59" s="109" t="s">
        <v>500</v>
      </c>
      <c r="C59" s="143"/>
      <c r="D59" s="143"/>
      <c r="E59" s="143"/>
      <c r="F59" s="143"/>
      <c r="G59" s="109"/>
    </row>
    <row r="60" spans="1:7" x14ac:dyDescent="0.25">
      <c r="A60" s="109" t="s">
        <v>501</v>
      </c>
      <c r="B60" s="109" t="s">
        <v>3</v>
      </c>
      <c r="C60" s="143"/>
      <c r="D60" s="143"/>
      <c r="E60" s="143"/>
      <c r="F60" s="143"/>
      <c r="G60" s="109"/>
    </row>
    <row r="61" spans="1:7" x14ac:dyDescent="0.25">
      <c r="A61" s="109" t="s">
        <v>502</v>
      </c>
      <c r="B61" s="109" t="s">
        <v>503</v>
      </c>
      <c r="C61" s="143"/>
      <c r="D61" s="143"/>
      <c r="E61" s="143"/>
      <c r="F61" s="143"/>
      <c r="G61" s="109"/>
    </row>
    <row r="62" spans="1:7" x14ac:dyDescent="0.25">
      <c r="A62" s="109" t="s">
        <v>504</v>
      </c>
      <c r="B62" s="109" t="s">
        <v>505</v>
      </c>
      <c r="C62" s="143"/>
      <c r="D62" s="143"/>
      <c r="E62" s="143"/>
      <c r="F62" s="143"/>
      <c r="G62" s="109"/>
    </row>
    <row r="63" spans="1:7" x14ac:dyDescent="0.25">
      <c r="A63" s="109" t="s">
        <v>506</v>
      </c>
      <c r="B63" s="109" t="s">
        <v>507</v>
      </c>
      <c r="C63" s="143"/>
      <c r="D63" s="143"/>
      <c r="E63" s="143"/>
      <c r="F63" s="143"/>
      <c r="G63" s="109"/>
    </row>
    <row r="64" spans="1:7" x14ac:dyDescent="0.25">
      <c r="A64" s="109" t="s">
        <v>508</v>
      </c>
      <c r="B64" s="109" t="s">
        <v>509</v>
      </c>
      <c r="C64" s="143"/>
      <c r="D64" s="143"/>
      <c r="E64" s="143"/>
      <c r="F64" s="143"/>
      <c r="G64" s="109"/>
    </row>
    <row r="65" spans="1:7" x14ac:dyDescent="0.25">
      <c r="A65" s="109" t="s">
        <v>510</v>
      </c>
      <c r="B65" s="109" t="s">
        <v>511</v>
      </c>
      <c r="C65" s="143"/>
      <c r="D65" s="143"/>
      <c r="E65" s="143"/>
      <c r="F65" s="143"/>
      <c r="G65" s="109"/>
    </row>
    <row r="66" spans="1:7" x14ac:dyDescent="0.25">
      <c r="A66" s="109" t="s">
        <v>512</v>
      </c>
      <c r="B66" s="109" t="s">
        <v>513</v>
      </c>
      <c r="C66" s="143"/>
      <c r="D66" s="143"/>
      <c r="E66" s="143"/>
      <c r="F66" s="143"/>
      <c r="G66" s="109"/>
    </row>
    <row r="67" spans="1:7" x14ac:dyDescent="0.25">
      <c r="A67" s="109" t="s">
        <v>514</v>
      </c>
      <c r="B67" s="109" t="s">
        <v>515</v>
      </c>
      <c r="C67" s="143"/>
      <c r="D67" s="143"/>
      <c r="E67" s="143"/>
      <c r="F67" s="143"/>
      <c r="G67" s="109"/>
    </row>
    <row r="68" spans="1:7" x14ac:dyDescent="0.25">
      <c r="A68" s="109" t="s">
        <v>516</v>
      </c>
      <c r="B68" s="109" t="s">
        <v>517</v>
      </c>
      <c r="C68" s="143"/>
      <c r="D68" s="143"/>
      <c r="E68" s="143"/>
      <c r="F68" s="143"/>
      <c r="G68" s="109"/>
    </row>
    <row r="69" spans="1:7" x14ac:dyDescent="0.25">
      <c r="A69" s="225" t="s">
        <v>518</v>
      </c>
      <c r="B69" s="109" t="s">
        <v>519</v>
      </c>
      <c r="C69" s="143"/>
      <c r="D69" s="143"/>
      <c r="E69" s="143"/>
      <c r="F69" s="143"/>
      <c r="G69" s="109"/>
    </row>
    <row r="70" spans="1:7" x14ac:dyDescent="0.25">
      <c r="A70" s="225" t="s">
        <v>520</v>
      </c>
      <c r="B70" s="109" t="s">
        <v>521</v>
      </c>
      <c r="C70" s="143"/>
      <c r="D70" s="143"/>
      <c r="E70" s="143"/>
      <c r="F70" s="143"/>
      <c r="G70" s="109"/>
    </row>
    <row r="71" spans="1:7" x14ac:dyDescent="0.25">
      <c r="A71" s="225" t="s">
        <v>522</v>
      </c>
      <c r="B71" s="109" t="s">
        <v>6</v>
      </c>
      <c r="C71" s="143"/>
      <c r="D71" s="143"/>
      <c r="E71" s="143"/>
      <c r="F71" s="143"/>
      <c r="G71" s="109"/>
    </row>
    <row r="72" spans="1:7" x14ac:dyDescent="0.25">
      <c r="A72" s="225" t="s">
        <v>523</v>
      </c>
      <c r="B72" s="129" t="s">
        <v>269</v>
      </c>
      <c r="C72" s="142">
        <f>SUM(C73:C75)</f>
        <v>0</v>
      </c>
      <c r="D72" s="142">
        <f>SUM(D73:D75)</f>
        <v>0</v>
      </c>
      <c r="E72" s="143"/>
      <c r="F72" s="142">
        <f>SUM(F73:F75)</f>
        <v>0</v>
      </c>
      <c r="G72" s="109"/>
    </row>
    <row r="73" spans="1:7" x14ac:dyDescent="0.25">
      <c r="A73" s="225" t="s">
        <v>525</v>
      </c>
      <c r="B73" s="109" t="s">
        <v>527</v>
      </c>
      <c r="C73" s="143"/>
      <c r="D73" s="143"/>
      <c r="E73" s="143"/>
      <c r="F73" s="143"/>
      <c r="G73" s="109"/>
    </row>
    <row r="74" spans="1:7" x14ac:dyDescent="0.25">
      <c r="A74" s="225" t="s">
        <v>526</v>
      </c>
      <c r="B74" s="109" t="s">
        <v>529</v>
      </c>
      <c r="C74" s="143"/>
      <c r="D74" s="143"/>
      <c r="E74" s="143"/>
      <c r="F74" s="143"/>
      <c r="G74" s="109"/>
    </row>
    <row r="75" spans="1:7" x14ac:dyDescent="0.25">
      <c r="A75" s="225" t="s">
        <v>528</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530</v>
      </c>
      <c r="B77" s="130" t="s">
        <v>271</v>
      </c>
      <c r="C77" s="143"/>
      <c r="D77" s="143"/>
      <c r="E77" s="143"/>
      <c r="F77" s="143"/>
      <c r="G77" s="109"/>
    </row>
    <row r="78" spans="1:7" s="224" customFormat="1" x14ac:dyDescent="0.25">
      <c r="A78" s="225" t="s">
        <v>531</v>
      </c>
      <c r="B78" s="225" t="s">
        <v>524</v>
      </c>
      <c r="C78" s="226"/>
      <c r="D78" s="226"/>
      <c r="E78" s="226"/>
      <c r="F78" s="226"/>
      <c r="G78" s="225"/>
    </row>
    <row r="79" spans="1:7" x14ac:dyDescent="0.25">
      <c r="A79" s="225" t="s">
        <v>532</v>
      </c>
      <c r="B79" s="130" t="s">
        <v>273</v>
      </c>
      <c r="C79" s="143"/>
      <c r="D79" s="143"/>
      <c r="E79" s="143"/>
      <c r="F79" s="143"/>
      <c r="G79" s="109"/>
    </row>
    <row r="80" spans="1:7" x14ac:dyDescent="0.25">
      <c r="A80" s="109" t="s">
        <v>533</v>
      </c>
      <c r="B80" s="130" t="s">
        <v>275</v>
      </c>
      <c r="C80" s="143"/>
      <c r="D80" s="143"/>
      <c r="E80" s="143"/>
      <c r="F80" s="143"/>
      <c r="G80" s="109"/>
    </row>
    <row r="81" spans="1:7" x14ac:dyDescent="0.25">
      <c r="A81" s="109" t="s">
        <v>534</v>
      </c>
      <c r="B81" s="130" t="s">
        <v>12</v>
      </c>
      <c r="C81" s="143"/>
      <c r="D81" s="143"/>
      <c r="E81" s="143"/>
      <c r="F81" s="143"/>
      <c r="G81" s="109"/>
    </row>
    <row r="82" spans="1:7" x14ac:dyDescent="0.25">
      <c r="A82" s="109" t="s">
        <v>535</v>
      </c>
      <c r="B82" s="130" t="s">
        <v>278</v>
      </c>
      <c r="C82" s="143"/>
      <c r="D82" s="143"/>
      <c r="E82" s="143"/>
      <c r="F82" s="143"/>
      <c r="G82" s="109"/>
    </row>
    <row r="83" spans="1:7" x14ac:dyDescent="0.25">
      <c r="A83" s="109" t="s">
        <v>536</v>
      </c>
      <c r="B83" s="130" t="s">
        <v>280</v>
      </c>
      <c r="C83" s="143"/>
      <c r="D83" s="143"/>
      <c r="E83" s="143"/>
      <c r="F83" s="143"/>
      <c r="G83" s="109"/>
    </row>
    <row r="84" spans="1:7" x14ac:dyDescent="0.25">
      <c r="A84" s="109" t="s">
        <v>537</v>
      </c>
      <c r="B84" s="130" t="s">
        <v>282</v>
      </c>
      <c r="C84" s="143"/>
      <c r="D84" s="143"/>
      <c r="E84" s="143"/>
      <c r="F84" s="143"/>
      <c r="G84" s="109"/>
    </row>
    <row r="85" spans="1:7" x14ac:dyDescent="0.25">
      <c r="A85" s="109" t="s">
        <v>538</v>
      </c>
      <c r="B85" s="130" t="s">
        <v>284</v>
      </c>
      <c r="C85" s="143"/>
      <c r="D85" s="143"/>
      <c r="E85" s="143"/>
      <c r="F85" s="143" t="str">
        <f>IF(C85="","",C85)</f>
        <v/>
      </c>
      <c r="G85" s="109"/>
    </row>
    <row r="86" spans="1:7" x14ac:dyDescent="0.25">
      <c r="A86" s="109" t="s">
        <v>539</v>
      </c>
      <c r="B86" s="130" t="s">
        <v>286</v>
      </c>
      <c r="C86" s="143"/>
      <c r="D86" s="143"/>
      <c r="E86" s="143"/>
      <c r="F86" s="143"/>
      <c r="G86" s="109"/>
    </row>
    <row r="87" spans="1:7" x14ac:dyDescent="0.25">
      <c r="A87" s="109" t="s">
        <v>540</v>
      </c>
      <c r="B87" s="130" t="s">
        <v>97</v>
      </c>
      <c r="C87" s="143"/>
      <c r="D87" s="143"/>
      <c r="E87" s="143"/>
      <c r="F87" s="143"/>
      <c r="G87" s="109"/>
    </row>
    <row r="88" spans="1:7" outlineLevel="1" x14ac:dyDescent="0.25">
      <c r="A88" s="109" t="s">
        <v>541</v>
      </c>
      <c r="B88" s="126" t="s">
        <v>101</v>
      </c>
      <c r="C88" s="143"/>
      <c r="D88" s="143"/>
      <c r="E88" s="143"/>
      <c r="F88" s="143"/>
      <c r="G88" s="109"/>
    </row>
    <row r="89" spans="1:7" outlineLevel="1" x14ac:dyDescent="0.25">
      <c r="A89" s="109" t="s">
        <v>542</v>
      </c>
      <c r="B89" s="126" t="s">
        <v>101</v>
      </c>
      <c r="C89" s="143"/>
      <c r="D89" s="143"/>
      <c r="E89" s="143"/>
      <c r="F89" s="143"/>
      <c r="G89" s="109"/>
    </row>
    <row r="90" spans="1:7" outlineLevel="1" x14ac:dyDescent="0.25">
      <c r="A90" s="109" t="s">
        <v>543</v>
      </c>
      <c r="B90" s="126" t="s">
        <v>101</v>
      </c>
      <c r="C90" s="143"/>
      <c r="D90" s="143"/>
      <c r="E90" s="143"/>
      <c r="F90" s="143"/>
      <c r="G90" s="109"/>
    </row>
    <row r="91" spans="1:7" outlineLevel="1" x14ac:dyDescent="0.25">
      <c r="A91" s="109" t="s">
        <v>544</v>
      </c>
      <c r="B91" s="126" t="s">
        <v>101</v>
      </c>
      <c r="C91" s="143"/>
      <c r="D91" s="143"/>
      <c r="E91" s="143"/>
      <c r="F91" s="143"/>
      <c r="G91" s="109"/>
    </row>
    <row r="92" spans="1:7" outlineLevel="1" x14ac:dyDescent="0.25">
      <c r="A92" s="109" t="s">
        <v>545</v>
      </c>
      <c r="B92" s="126" t="s">
        <v>101</v>
      </c>
      <c r="C92" s="143"/>
      <c r="D92" s="143"/>
      <c r="E92" s="143"/>
      <c r="F92" s="143"/>
      <c r="G92" s="109"/>
    </row>
    <row r="93" spans="1:7" outlineLevel="1" x14ac:dyDescent="0.25">
      <c r="A93" s="109" t="s">
        <v>546</v>
      </c>
      <c r="B93" s="126" t="s">
        <v>101</v>
      </c>
      <c r="C93" s="143"/>
      <c r="D93" s="143"/>
      <c r="E93" s="143"/>
      <c r="F93" s="143"/>
      <c r="G93" s="109"/>
    </row>
    <row r="94" spans="1:7" outlineLevel="1" x14ac:dyDescent="0.25">
      <c r="A94" s="109" t="s">
        <v>547</v>
      </c>
      <c r="B94" s="126" t="s">
        <v>101</v>
      </c>
      <c r="C94" s="143"/>
      <c r="D94" s="143"/>
      <c r="E94" s="143"/>
      <c r="F94" s="143"/>
      <c r="G94" s="109"/>
    </row>
    <row r="95" spans="1:7" outlineLevel="1" x14ac:dyDescent="0.25">
      <c r="A95" s="109" t="s">
        <v>548</v>
      </c>
      <c r="B95" s="126" t="s">
        <v>101</v>
      </c>
      <c r="C95" s="143"/>
      <c r="D95" s="143"/>
      <c r="E95" s="143"/>
      <c r="F95" s="143"/>
      <c r="G95" s="109"/>
    </row>
    <row r="96" spans="1:7" outlineLevel="1" x14ac:dyDescent="0.25">
      <c r="A96" s="109" t="s">
        <v>549</v>
      </c>
      <c r="B96" s="126" t="s">
        <v>101</v>
      </c>
      <c r="C96" s="143"/>
      <c r="D96" s="143"/>
      <c r="E96" s="143"/>
      <c r="F96" s="143"/>
      <c r="G96" s="109"/>
    </row>
    <row r="97" spans="1:7" outlineLevel="1" x14ac:dyDescent="0.25">
      <c r="A97" s="109" t="s">
        <v>550</v>
      </c>
      <c r="B97" s="126" t="s">
        <v>101</v>
      </c>
      <c r="C97" s="143"/>
      <c r="D97" s="143"/>
      <c r="E97" s="143"/>
      <c r="F97" s="143"/>
      <c r="G97" s="109"/>
    </row>
    <row r="98" spans="1:7" ht="15" customHeight="1" x14ac:dyDescent="0.25">
      <c r="A98" s="120"/>
      <c r="B98" s="156" t="s">
        <v>1518</v>
      </c>
      <c r="C98" s="120" t="s">
        <v>459</v>
      </c>
      <c r="D98" s="120" t="s">
        <v>460</v>
      </c>
      <c r="E98" s="127"/>
      <c r="F98" s="122" t="s">
        <v>427</v>
      </c>
      <c r="G98" s="122"/>
    </row>
    <row r="99" spans="1:7" x14ac:dyDescent="0.25">
      <c r="A99" s="109" t="s">
        <v>551</v>
      </c>
      <c r="B99" s="130" t="s">
        <v>2624</v>
      </c>
      <c r="C99" s="143">
        <v>2.2696810000000001E-2</v>
      </c>
      <c r="D99" s="143" t="str">
        <f t="shared" ref="D99:D111" si="1">IF(C99="","","ND2")</f>
        <v>ND2</v>
      </c>
      <c r="E99" s="143"/>
      <c r="F99" s="143">
        <f t="shared" ref="F99:F111" si="2">IF(C99="","",C99)</f>
        <v>2.2696810000000001E-2</v>
      </c>
      <c r="G99" s="109"/>
    </row>
    <row r="100" spans="1:7" x14ac:dyDescent="0.25">
      <c r="A100" s="109" t="s">
        <v>552</v>
      </c>
      <c r="B100" s="130" t="s">
        <v>2625</v>
      </c>
      <c r="C100" s="143">
        <v>2.6690309999999998E-2</v>
      </c>
      <c r="D100" s="143" t="str">
        <f t="shared" si="1"/>
        <v>ND2</v>
      </c>
      <c r="E100" s="143"/>
      <c r="F100" s="143">
        <f t="shared" si="2"/>
        <v>2.6690309999999998E-2</v>
      </c>
      <c r="G100" s="109"/>
    </row>
    <row r="101" spans="1:7" x14ac:dyDescent="0.25">
      <c r="A101" s="109" t="s">
        <v>553</v>
      </c>
      <c r="B101" s="130" t="s">
        <v>2626</v>
      </c>
      <c r="C101" s="143">
        <v>2.3977180000000001E-2</v>
      </c>
      <c r="D101" s="143" t="str">
        <f t="shared" si="1"/>
        <v>ND2</v>
      </c>
      <c r="E101" s="143"/>
      <c r="F101" s="143">
        <f t="shared" si="2"/>
        <v>2.3977180000000001E-2</v>
      </c>
      <c r="G101" s="109"/>
    </row>
    <row r="102" spans="1:7" x14ac:dyDescent="0.25">
      <c r="A102" s="109" t="s">
        <v>554</v>
      </c>
      <c r="B102" s="130" t="s">
        <v>2627</v>
      </c>
      <c r="C102" s="143">
        <v>4.893662E-2</v>
      </c>
      <c r="D102" s="143" t="str">
        <f t="shared" si="1"/>
        <v>ND2</v>
      </c>
      <c r="E102" s="143"/>
      <c r="F102" s="143">
        <f t="shared" si="2"/>
        <v>4.893662E-2</v>
      </c>
      <c r="G102" s="109"/>
    </row>
    <row r="103" spans="1:7" x14ac:dyDescent="0.25">
      <c r="A103" s="109" t="s">
        <v>555</v>
      </c>
      <c r="B103" s="130" t="s">
        <v>2628</v>
      </c>
      <c r="C103" s="143">
        <v>0.11792167000000001</v>
      </c>
      <c r="D103" s="143" t="str">
        <f t="shared" si="1"/>
        <v>ND2</v>
      </c>
      <c r="E103" s="143"/>
      <c r="F103" s="143">
        <f t="shared" si="2"/>
        <v>0.11792167000000001</v>
      </c>
      <c r="G103" s="109"/>
    </row>
    <row r="104" spans="1:7" x14ac:dyDescent="0.25">
      <c r="A104" s="109" t="s">
        <v>556</v>
      </c>
      <c r="B104" s="130" t="s">
        <v>2629</v>
      </c>
      <c r="C104" s="143">
        <v>0.23866743000000001</v>
      </c>
      <c r="D104" s="143" t="str">
        <f t="shared" si="1"/>
        <v>ND2</v>
      </c>
      <c r="E104" s="143"/>
      <c r="F104" s="143">
        <f t="shared" si="2"/>
        <v>0.23866743000000001</v>
      </c>
      <c r="G104" s="109"/>
    </row>
    <row r="105" spans="1:7" x14ac:dyDescent="0.25">
      <c r="A105" s="109" t="s">
        <v>557</v>
      </c>
      <c r="B105" s="130" t="s">
        <v>2630</v>
      </c>
      <c r="C105" s="143">
        <v>0.22923874</v>
      </c>
      <c r="D105" s="143" t="str">
        <f t="shared" si="1"/>
        <v>ND2</v>
      </c>
      <c r="E105" s="143"/>
      <c r="F105" s="143">
        <f t="shared" si="2"/>
        <v>0.22923874</v>
      </c>
      <c r="G105" s="109"/>
    </row>
    <row r="106" spans="1:7" x14ac:dyDescent="0.25">
      <c r="A106" s="109" t="s">
        <v>558</v>
      </c>
      <c r="B106" s="130" t="s">
        <v>2631</v>
      </c>
      <c r="C106" s="143">
        <v>1.425306E-2</v>
      </c>
      <c r="D106" s="143" t="str">
        <f t="shared" si="1"/>
        <v>ND2</v>
      </c>
      <c r="E106" s="143"/>
      <c r="F106" s="143">
        <f t="shared" si="2"/>
        <v>1.425306E-2</v>
      </c>
      <c r="G106" s="109"/>
    </row>
    <row r="107" spans="1:7" x14ac:dyDescent="0.25">
      <c r="A107" s="109" t="s">
        <v>559</v>
      </c>
      <c r="B107" s="130" t="s">
        <v>2632</v>
      </c>
      <c r="C107" s="143">
        <v>0.12357795000000001</v>
      </c>
      <c r="D107" s="143" t="str">
        <f t="shared" si="1"/>
        <v>ND2</v>
      </c>
      <c r="E107" s="143"/>
      <c r="F107" s="143">
        <f t="shared" si="2"/>
        <v>0.12357795000000001</v>
      </c>
      <c r="G107" s="109"/>
    </row>
    <row r="108" spans="1:7" x14ac:dyDescent="0.25">
      <c r="A108" s="109" t="s">
        <v>560</v>
      </c>
      <c r="B108" s="130" t="s">
        <v>2633</v>
      </c>
      <c r="C108" s="143">
        <v>8.8988510000000007E-2</v>
      </c>
      <c r="D108" s="143" t="str">
        <f t="shared" si="1"/>
        <v>ND2</v>
      </c>
      <c r="E108" s="143"/>
      <c r="F108" s="143">
        <f t="shared" si="2"/>
        <v>8.8988510000000007E-2</v>
      </c>
      <c r="G108" s="109"/>
    </row>
    <row r="109" spans="1:7" x14ac:dyDescent="0.25">
      <c r="A109" s="109" t="s">
        <v>561</v>
      </c>
      <c r="B109" s="130" t="s">
        <v>2634</v>
      </c>
      <c r="C109" s="143">
        <v>3.4030570000000003E-2</v>
      </c>
      <c r="D109" s="143" t="str">
        <f t="shared" si="1"/>
        <v>ND2</v>
      </c>
      <c r="E109" s="143"/>
      <c r="F109" s="143">
        <f t="shared" si="2"/>
        <v>3.4030570000000003E-2</v>
      </c>
      <c r="G109" s="109"/>
    </row>
    <row r="110" spans="1:7" x14ac:dyDescent="0.25">
      <c r="A110" s="109" t="s">
        <v>562</v>
      </c>
      <c r="B110" s="130" t="s">
        <v>2635</v>
      </c>
      <c r="C110" s="143">
        <v>3.1021150000000001E-2</v>
      </c>
      <c r="D110" s="143" t="str">
        <f t="shared" si="1"/>
        <v>ND2</v>
      </c>
      <c r="E110" s="143"/>
      <c r="F110" s="143">
        <f t="shared" si="2"/>
        <v>3.1021150000000001E-2</v>
      </c>
      <c r="G110" s="109"/>
    </row>
    <row r="111" spans="1:7" x14ac:dyDescent="0.25">
      <c r="A111" s="109" t="s">
        <v>563</v>
      </c>
      <c r="B111" s="130" t="s">
        <v>2636</v>
      </c>
      <c r="C111" s="143">
        <v>0</v>
      </c>
      <c r="D111" s="143" t="str">
        <f t="shared" si="1"/>
        <v>ND2</v>
      </c>
      <c r="E111" s="143"/>
      <c r="F111" s="143">
        <f t="shared" si="2"/>
        <v>0</v>
      </c>
      <c r="G111" s="109"/>
    </row>
    <row r="112" spans="1:7" x14ac:dyDescent="0.25">
      <c r="A112" s="109" t="s">
        <v>564</v>
      </c>
      <c r="B112" s="130"/>
      <c r="C112" s="143"/>
      <c r="D112" s="143"/>
      <c r="E112" s="143"/>
      <c r="F112" s="143"/>
      <c r="G112" s="109"/>
    </row>
    <row r="113" spans="1:7" x14ac:dyDescent="0.25">
      <c r="A113" s="109" t="s">
        <v>565</v>
      </c>
      <c r="B113" s="130"/>
      <c r="C113" s="143"/>
      <c r="D113" s="143"/>
      <c r="E113" s="143"/>
      <c r="F113" s="143"/>
      <c r="G113" s="109"/>
    </row>
    <row r="114" spans="1:7" x14ac:dyDescent="0.25">
      <c r="A114" s="109" t="s">
        <v>566</v>
      </c>
      <c r="B114" s="130"/>
      <c r="C114" s="143"/>
      <c r="D114" s="143"/>
      <c r="E114" s="143"/>
      <c r="F114" s="143"/>
      <c r="G114" s="109"/>
    </row>
    <row r="115" spans="1:7" x14ac:dyDescent="0.25">
      <c r="A115" s="109" t="s">
        <v>567</v>
      </c>
      <c r="B115" s="130"/>
      <c r="C115" s="143"/>
      <c r="D115" s="143"/>
      <c r="E115" s="143"/>
      <c r="F115" s="143"/>
      <c r="G115" s="109"/>
    </row>
    <row r="116" spans="1:7" x14ac:dyDescent="0.25">
      <c r="A116" s="109" t="s">
        <v>568</v>
      </c>
      <c r="B116" s="130"/>
      <c r="C116" s="143"/>
      <c r="D116" s="143"/>
      <c r="E116" s="143"/>
      <c r="F116" s="143"/>
      <c r="G116" s="109"/>
    </row>
    <row r="117" spans="1:7" x14ac:dyDescent="0.25">
      <c r="A117" s="109" t="s">
        <v>569</v>
      </c>
      <c r="B117" s="130"/>
      <c r="C117" s="143"/>
      <c r="D117" s="143"/>
      <c r="E117" s="143"/>
      <c r="F117" s="143"/>
      <c r="G117" s="109"/>
    </row>
    <row r="118" spans="1:7" x14ac:dyDescent="0.25">
      <c r="A118" s="109" t="s">
        <v>570</v>
      </c>
      <c r="B118" s="130"/>
      <c r="C118" s="143"/>
      <c r="D118" s="143"/>
      <c r="E118" s="143"/>
      <c r="F118" s="143"/>
      <c r="G118" s="109"/>
    </row>
    <row r="119" spans="1:7" x14ac:dyDescent="0.25">
      <c r="A119" s="109" t="s">
        <v>571</v>
      </c>
      <c r="B119" s="130"/>
      <c r="C119" s="143"/>
      <c r="D119" s="143"/>
      <c r="E119" s="143"/>
      <c r="F119" s="143"/>
      <c r="G119" s="109"/>
    </row>
    <row r="120" spans="1:7" x14ac:dyDescent="0.25">
      <c r="A120" s="109" t="s">
        <v>572</v>
      </c>
      <c r="B120" s="130"/>
      <c r="C120" s="143"/>
      <c r="D120" s="143"/>
      <c r="E120" s="143"/>
      <c r="F120" s="143"/>
      <c r="G120" s="109"/>
    </row>
    <row r="121" spans="1:7" x14ac:dyDescent="0.25">
      <c r="A121" s="109" t="s">
        <v>573</v>
      </c>
      <c r="B121" s="130"/>
      <c r="C121" s="143"/>
      <c r="D121" s="143"/>
      <c r="E121" s="143"/>
      <c r="F121" s="143"/>
      <c r="G121" s="109"/>
    </row>
    <row r="122" spans="1:7" x14ac:dyDescent="0.25">
      <c r="A122" s="109" t="s">
        <v>574</v>
      </c>
      <c r="B122" s="130"/>
      <c r="C122" s="143"/>
      <c r="D122" s="143"/>
      <c r="E122" s="143"/>
      <c r="F122" s="143"/>
      <c r="G122" s="109"/>
    </row>
    <row r="123" spans="1:7" x14ac:dyDescent="0.25">
      <c r="A123" s="109" t="s">
        <v>575</v>
      </c>
      <c r="B123" s="130"/>
      <c r="C123" s="143"/>
      <c r="D123" s="143"/>
      <c r="E123" s="143"/>
      <c r="F123" s="143"/>
      <c r="G123" s="109"/>
    </row>
    <row r="124" spans="1:7" x14ac:dyDescent="0.25">
      <c r="A124" s="109" t="s">
        <v>576</v>
      </c>
      <c r="B124" s="130"/>
      <c r="C124" s="143"/>
      <c r="D124" s="143"/>
      <c r="E124" s="143"/>
      <c r="F124" s="143"/>
      <c r="G124" s="109"/>
    </row>
    <row r="125" spans="1:7" x14ac:dyDescent="0.25">
      <c r="A125" s="109" t="s">
        <v>577</v>
      </c>
      <c r="B125" s="130"/>
      <c r="C125" s="143"/>
      <c r="D125" s="143"/>
      <c r="E125" s="143"/>
      <c r="F125" s="143"/>
      <c r="G125" s="109"/>
    </row>
    <row r="126" spans="1:7" x14ac:dyDescent="0.25">
      <c r="A126" s="109" t="s">
        <v>578</v>
      </c>
      <c r="B126" s="130"/>
      <c r="C126" s="143"/>
      <c r="D126" s="143"/>
      <c r="E126" s="143"/>
      <c r="F126" s="143"/>
      <c r="G126" s="109"/>
    </row>
    <row r="127" spans="1:7" x14ac:dyDescent="0.25">
      <c r="A127" s="109" t="s">
        <v>579</v>
      </c>
      <c r="B127" s="130"/>
      <c r="C127" s="143"/>
      <c r="D127" s="143"/>
      <c r="E127" s="143"/>
      <c r="F127" s="143"/>
      <c r="G127" s="109"/>
    </row>
    <row r="128" spans="1:7" x14ac:dyDescent="0.25">
      <c r="A128" s="109" t="s">
        <v>580</v>
      </c>
      <c r="B128" s="130"/>
      <c r="C128" s="143"/>
      <c r="D128" s="143"/>
      <c r="E128" s="143"/>
      <c r="F128" s="143"/>
      <c r="G128" s="109"/>
    </row>
    <row r="129" spans="1:7" x14ac:dyDescent="0.25">
      <c r="A129" s="109" t="s">
        <v>581</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582</v>
      </c>
      <c r="C149" s="120" t="s">
        <v>459</v>
      </c>
      <c r="D149" s="120" t="s">
        <v>460</v>
      </c>
      <c r="E149" s="127"/>
      <c r="F149" s="122" t="s">
        <v>427</v>
      </c>
      <c r="G149" s="122"/>
    </row>
    <row r="150" spans="1:7" x14ac:dyDescent="0.25">
      <c r="A150" s="109" t="s">
        <v>583</v>
      </c>
      <c r="B150" s="109" t="s">
        <v>2637</v>
      </c>
      <c r="C150" s="143">
        <v>0.95987228000000002</v>
      </c>
      <c r="D150" s="143" t="str">
        <f>IF(C150="","","ND2")</f>
        <v>ND2</v>
      </c>
      <c r="E150" s="144"/>
      <c r="F150" s="143">
        <f>IF(C150="","",C150)</f>
        <v>0.95987228000000002</v>
      </c>
    </row>
    <row r="151" spans="1:7" x14ac:dyDescent="0.25">
      <c r="A151" s="109" t="s">
        <v>585</v>
      </c>
      <c r="B151" s="109" t="s">
        <v>2638</v>
      </c>
      <c r="C151" s="143">
        <v>4.0127719999999999E-2</v>
      </c>
      <c r="D151" s="143" t="str">
        <f>IF(C151="","","ND2")</f>
        <v>ND2</v>
      </c>
      <c r="E151" s="144"/>
      <c r="F151" s="143">
        <f>IF(C151="","",C151)</f>
        <v>4.0127719999999999E-2</v>
      </c>
    </row>
    <row r="152" spans="1:7" x14ac:dyDescent="0.25">
      <c r="A152" s="109" t="s">
        <v>587</v>
      </c>
      <c r="B152" s="109" t="s">
        <v>97</v>
      </c>
      <c r="C152" s="143">
        <v>0</v>
      </c>
      <c r="D152" s="143" t="str">
        <f>IF(C152="","","ND2")</f>
        <v>ND2</v>
      </c>
      <c r="E152" s="144"/>
      <c r="F152" s="143">
        <f>IF(C152="","",C152)</f>
        <v>0</v>
      </c>
    </row>
    <row r="153" spans="1:7" outlineLevel="1" x14ac:dyDescent="0.25">
      <c r="A153" s="109" t="s">
        <v>588</v>
      </c>
      <c r="C153" s="143"/>
      <c r="D153" s="143"/>
      <c r="E153" s="144"/>
      <c r="F153" s="143"/>
    </row>
    <row r="154" spans="1:7" outlineLevel="1" x14ac:dyDescent="0.25">
      <c r="A154" s="109" t="s">
        <v>589</v>
      </c>
      <c r="C154" s="143"/>
      <c r="D154" s="143"/>
      <c r="E154" s="144"/>
      <c r="F154" s="143"/>
    </row>
    <row r="155" spans="1:7" outlineLevel="1" x14ac:dyDescent="0.25">
      <c r="A155" s="109" t="s">
        <v>590</v>
      </c>
      <c r="C155" s="143"/>
      <c r="D155" s="143"/>
      <c r="E155" s="144"/>
      <c r="F155" s="143"/>
    </row>
    <row r="156" spans="1:7" outlineLevel="1" x14ac:dyDescent="0.25">
      <c r="A156" s="109" t="s">
        <v>591</v>
      </c>
      <c r="C156" s="143"/>
      <c r="D156" s="143"/>
      <c r="E156" s="144"/>
      <c r="F156" s="143"/>
    </row>
    <row r="157" spans="1:7" outlineLevel="1" x14ac:dyDescent="0.25">
      <c r="A157" s="109" t="s">
        <v>592</v>
      </c>
      <c r="C157" s="143"/>
      <c r="D157" s="143"/>
      <c r="E157" s="144"/>
      <c r="F157" s="143"/>
    </row>
    <row r="158" spans="1:7" outlineLevel="1" x14ac:dyDescent="0.25">
      <c r="A158" s="109" t="s">
        <v>593</v>
      </c>
      <c r="C158" s="143"/>
      <c r="D158" s="143"/>
      <c r="E158" s="144"/>
      <c r="F158" s="143"/>
    </row>
    <row r="159" spans="1:7" ht="15" customHeight="1" x14ac:dyDescent="0.25">
      <c r="A159" s="120"/>
      <c r="B159" s="121" t="s">
        <v>594</v>
      </c>
      <c r="C159" s="120" t="s">
        <v>459</v>
      </c>
      <c r="D159" s="120" t="s">
        <v>460</v>
      </c>
      <c r="E159" s="127"/>
      <c r="F159" s="122" t="s">
        <v>427</v>
      </c>
      <c r="G159" s="122"/>
    </row>
    <row r="160" spans="1:7" x14ac:dyDescent="0.25">
      <c r="A160" s="109" t="s">
        <v>595</v>
      </c>
      <c r="B160" s="109" t="s">
        <v>2639</v>
      </c>
      <c r="C160" s="143">
        <v>0.38282272000000001</v>
      </c>
      <c r="D160" s="143" t="str">
        <f>IF(C160="","","ND2")</f>
        <v>ND2</v>
      </c>
      <c r="E160" s="144"/>
      <c r="F160" s="143">
        <f>IF(C160="","",C160)</f>
        <v>0.38282272000000001</v>
      </c>
    </row>
    <row r="161" spans="1:7" x14ac:dyDescent="0.25">
      <c r="A161" s="109" t="s">
        <v>597</v>
      </c>
      <c r="B161" s="109" t="s">
        <v>598</v>
      </c>
      <c r="C161" s="143">
        <v>0.5591796</v>
      </c>
      <c r="D161" s="143" t="str">
        <f>IF(C161="","","ND2")</f>
        <v>ND2</v>
      </c>
      <c r="E161" s="144"/>
      <c r="F161" s="143">
        <f>IF(C161="","",C161)</f>
        <v>0.5591796</v>
      </c>
    </row>
    <row r="162" spans="1:7" x14ac:dyDescent="0.25">
      <c r="A162" s="109" t="s">
        <v>599</v>
      </c>
      <c r="B162" s="109" t="s">
        <v>97</v>
      </c>
      <c r="C162" s="143">
        <v>5.7997689999999998E-2</v>
      </c>
      <c r="D162" s="143" t="str">
        <f>IF(C162="","","ND2")</f>
        <v>ND2</v>
      </c>
      <c r="E162" s="144"/>
      <c r="F162" s="143">
        <f>IF(C162="","",C162)</f>
        <v>5.7997689999999998E-2</v>
      </c>
    </row>
    <row r="163" spans="1:7" outlineLevel="1" x14ac:dyDescent="0.25">
      <c r="A163" s="109" t="s">
        <v>600</v>
      </c>
      <c r="E163" s="104"/>
    </row>
    <row r="164" spans="1:7" outlineLevel="1" x14ac:dyDescent="0.25">
      <c r="A164" s="109" t="s">
        <v>601</v>
      </c>
      <c r="E164" s="104"/>
    </row>
    <row r="165" spans="1:7" outlineLevel="1" x14ac:dyDescent="0.25">
      <c r="A165" s="109" t="s">
        <v>602</v>
      </c>
      <c r="E165" s="104"/>
    </row>
    <row r="166" spans="1:7" outlineLevel="1" x14ac:dyDescent="0.25">
      <c r="A166" s="109" t="s">
        <v>603</v>
      </c>
      <c r="E166" s="104"/>
    </row>
    <row r="167" spans="1:7" outlineLevel="1" x14ac:dyDescent="0.25">
      <c r="A167" s="109" t="s">
        <v>604</v>
      </c>
      <c r="E167" s="104"/>
    </row>
    <row r="168" spans="1:7" outlineLevel="1" x14ac:dyDescent="0.25">
      <c r="A168" s="109" t="s">
        <v>605</v>
      </c>
      <c r="E168" s="104"/>
    </row>
    <row r="169" spans="1:7" ht="15" customHeight="1" x14ac:dyDescent="0.25">
      <c r="A169" s="120"/>
      <c r="B169" s="121" t="s">
        <v>606</v>
      </c>
      <c r="C169" s="120" t="s">
        <v>459</v>
      </c>
      <c r="D169" s="120" t="s">
        <v>460</v>
      </c>
      <c r="E169" s="127"/>
      <c r="F169" s="122" t="s">
        <v>427</v>
      </c>
      <c r="G169" s="122"/>
    </row>
    <row r="170" spans="1:7" x14ac:dyDescent="0.25">
      <c r="A170" s="109" t="s">
        <v>607</v>
      </c>
      <c r="B170" s="131" t="s">
        <v>2640</v>
      </c>
      <c r="C170" s="143">
        <v>0.16102346000000001</v>
      </c>
      <c r="D170" s="143" t="str">
        <f>IF(C170="","","ND2")</f>
        <v>ND2</v>
      </c>
      <c r="E170" s="144"/>
      <c r="F170" s="143">
        <f>IF(C170="","",C170)</f>
        <v>0.16102346000000001</v>
      </c>
    </row>
    <row r="171" spans="1:7" x14ac:dyDescent="0.25">
      <c r="A171" s="109" t="s">
        <v>609</v>
      </c>
      <c r="B171" s="131" t="s">
        <v>2641</v>
      </c>
      <c r="C171" s="143">
        <v>0.20008414999999999</v>
      </c>
      <c r="D171" s="143" t="str">
        <f>IF(C171="","","ND2")</f>
        <v>ND2</v>
      </c>
      <c r="E171" s="144"/>
      <c r="F171" s="143">
        <f>IF(C171="","",C171)</f>
        <v>0.20008414999999999</v>
      </c>
    </row>
    <row r="172" spans="1:7" x14ac:dyDescent="0.25">
      <c r="A172" s="109" t="s">
        <v>611</v>
      </c>
      <c r="B172" s="131" t="s">
        <v>2642</v>
      </c>
      <c r="C172" s="143">
        <v>0.13637502000000001</v>
      </c>
      <c r="D172" s="143" t="str">
        <f>IF(C172="","","ND2")</f>
        <v>ND2</v>
      </c>
      <c r="E172" s="143"/>
      <c r="F172" s="143">
        <f>IF(C172="","",C172)</f>
        <v>0.13637502000000001</v>
      </c>
    </row>
    <row r="173" spans="1:7" x14ac:dyDescent="0.25">
      <c r="A173" s="109" t="s">
        <v>613</v>
      </c>
      <c r="B173" s="131" t="s">
        <v>2643</v>
      </c>
      <c r="C173" s="143">
        <v>0.18979447999999999</v>
      </c>
      <c r="D173" s="143" t="str">
        <f>IF(C173="","","ND2")</f>
        <v>ND2</v>
      </c>
      <c r="E173" s="143"/>
      <c r="F173" s="143">
        <f>IF(C173="","",C173)</f>
        <v>0.18979447999999999</v>
      </c>
    </row>
    <row r="174" spans="1:7" x14ac:dyDescent="0.25">
      <c r="A174" s="109" t="s">
        <v>615</v>
      </c>
      <c r="B174" s="131" t="s">
        <v>2644</v>
      </c>
      <c r="C174" s="143">
        <v>0.31272288999999998</v>
      </c>
      <c r="D174" s="143" t="str">
        <f>IF(C174="","","ND2")</f>
        <v>ND2</v>
      </c>
      <c r="E174" s="143"/>
      <c r="F174" s="143">
        <f>IF(C174="","",C174)</f>
        <v>0.31272288999999998</v>
      </c>
    </row>
    <row r="175" spans="1:7" outlineLevel="1" x14ac:dyDescent="0.25">
      <c r="A175" s="109" t="s">
        <v>617</v>
      </c>
      <c r="B175" s="128" t="s">
        <v>2636</v>
      </c>
      <c r="C175" s="143">
        <v>0</v>
      </c>
      <c r="D175" s="143"/>
      <c r="E175" s="143"/>
      <c r="F175" s="143"/>
    </row>
    <row r="176" spans="1:7" outlineLevel="1" x14ac:dyDescent="0.25">
      <c r="A176" s="109" t="s">
        <v>618</v>
      </c>
      <c r="B176" s="128"/>
      <c r="C176" s="143"/>
      <c r="D176" s="143"/>
      <c r="E176" s="143"/>
      <c r="F176" s="143"/>
    </row>
    <row r="177" spans="1:7" outlineLevel="1" x14ac:dyDescent="0.25">
      <c r="A177" s="109" t="s">
        <v>619</v>
      </c>
      <c r="B177" s="131"/>
      <c r="C177" s="143"/>
      <c r="D177" s="143"/>
      <c r="E177" s="143"/>
      <c r="F177" s="143"/>
    </row>
    <row r="178" spans="1:7" outlineLevel="1" x14ac:dyDescent="0.25">
      <c r="A178" s="109" t="s">
        <v>620</v>
      </c>
      <c r="B178" s="131"/>
      <c r="C178" s="143"/>
      <c r="D178" s="143"/>
      <c r="E178" s="143"/>
      <c r="F178" s="143"/>
    </row>
    <row r="179" spans="1:7" ht="15" customHeight="1" x14ac:dyDescent="0.25">
      <c r="A179" s="120"/>
      <c r="B179" s="121" t="s">
        <v>621</v>
      </c>
      <c r="C179" s="120" t="s">
        <v>459</v>
      </c>
      <c r="D179" s="120" t="s">
        <v>460</v>
      </c>
      <c r="E179" s="127"/>
      <c r="F179" s="122" t="s">
        <v>427</v>
      </c>
      <c r="G179" s="122"/>
    </row>
    <row r="180" spans="1:7" x14ac:dyDescent="0.25">
      <c r="A180" s="109" t="s">
        <v>622</v>
      </c>
      <c r="B180" s="109" t="s">
        <v>623</v>
      </c>
      <c r="C180" s="143">
        <v>0</v>
      </c>
      <c r="D180" s="143" t="str">
        <f>IF(C180="","","ND2")</f>
        <v>ND2</v>
      </c>
      <c r="E180" s="144"/>
      <c r="F180" s="143">
        <f>IF(C180="","",C180)</f>
        <v>0</v>
      </c>
    </row>
    <row r="181" spans="1:7" outlineLevel="1" x14ac:dyDescent="0.25">
      <c r="A181" s="109" t="s">
        <v>624</v>
      </c>
      <c r="B181" s="132"/>
      <c r="C181" s="143"/>
      <c r="D181" s="143"/>
      <c r="E181" s="144"/>
      <c r="F181" s="143"/>
    </row>
    <row r="182" spans="1:7" outlineLevel="1" x14ac:dyDescent="0.25">
      <c r="A182" s="109" t="s">
        <v>625</v>
      </c>
      <c r="B182" s="132"/>
      <c r="C182" s="143"/>
      <c r="D182" s="143"/>
      <c r="E182" s="144"/>
      <c r="F182" s="143"/>
    </row>
    <row r="183" spans="1:7" outlineLevel="1" x14ac:dyDescent="0.25">
      <c r="A183" s="109" t="s">
        <v>626</v>
      </c>
      <c r="B183" s="132"/>
      <c r="C183" s="143"/>
      <c r="D183" s="143"/>
      <c r="E183" s="144"/>
      <c r="F183" s="143"/>
    </row>
    <row r="184" spans="1:7" outlineLevel="1" x14ac:dyDescent="0.25">
      <c r="A184" s="109" t="s">
        <v>627</v>
      </c>
      <c r="B184" s="132"/>
      <c r="C184" s="143"/>
      <c r="D184" s="143"/>
      <c r="E184" s="144"/>
      <c r="F184" s="143"/>
    </row>
    <row r="185" spans="1:7" ht="18.75" x14ac:dyDescent="0.25">
      <c r="A185" s="133"/>
      <c r="B185" s="134" t="s">
        <v>424</v>
      </c>
      <c r="C185" s="133"/>
      <c r="D185" s="133"/>
      <c r="E185" s="133"/>
      <c r="F185" s="135"/>
      <c r="G185" s="135"/>
    </row>
    <row r="186" spans="1:7" ht="15" customHeight="1" x14ac:dyDescent="0.25">
      <c r="A186" s="120"/>
      <c r="B186" s="121" t="s">
        <v>628</v>
      </c>
      <c r="C186" s="120" t="s">
        <v>629</v>
      </c>
      <c r="D186" s="120" t="s">
        <v>630</v>
      </c>
      <c r="E186" s="127"/>
      <c r="F186" s="120" t="s">
        <v>459</v>
      </c>
      <c r="G186" s="120" t="s">
        <v>631</v>
      </c>
    </row>
    <row r="187" spans="1:7" x14ac:dyDescent="0.25">
      <c r="A187" s="109" t="s">
        <v>632</v>
      </c>
      <c r="B187" s="130" t="s">
        <v>633</v>
      </c>
      <c r="C187" s="167">
        <v>220.7386190268513</v>
      </c>
      <c r="E187" s="136"/>
      <c r="F187" s="137"/>
      <c r="G187" s="137"/>
    </row>
    <row r="188" spans="1:7" x14ac:dyDescent="0.25">
      <c r="A188" s="136"/>
      <c r="B188" s="138"/>
      <c r="C188" s="136"/>
      <c r="D188" s="136"/>
      <c r="E188" s="136"/>
      <c r="F188" s="137"/>
      <c r="G188" s="137"/>
    </row>
    <row r="189" spans="1:7" x14ac:dyDescent="0.25">
      <c r="B189" s="130" t="s">
        <v>634</v>
      </c>
      <c r="C189" s="136"/>
      <c r="D189" s="136"/>
      <c r="E189" s="136"/>
      <c r="F189" s="137"/>
      <c r="G189" s="137"/>
    </row>
    <row r="190" spans="1:7" x14ac:dyDescent="0.25">
      <c r="A190" s="109" t="s">
        <v>635</v>
      </c>
      <c r="B190" s="130" t="s">
        <v>2645</v>
      </c>
      <c r="C190" s="167">
        <v>90.896910570000003</v>
      </c>
      <c r="D190" s="170">
        <v>6487</v>
      </c>
      <c r="E190" s="136"/>
      <c r="F190" s="166">
        <f t="shared" ref="F190:F213" si="3">IF($C$214=0,"",IF(C190="[for completion]","",IF(C190="","",C190/$C$214)))</f>
        <v>2.2459830168996484E-3</v>
      </c>
      <c r="G190" s="166">
        <f t="shared" ref="G190:G213" si="4">IF($D$214=0,"",IF(D190="[for completion]","",IF(D190="","",D190/$D$214)))</f>
        <v>3.5381770779358904E-2</v>
      </c>
    </row>
    <row r="191" spans="1:7" x14ac:dyDescent="0.25">
      <c r="A191" s="109" t="s">
        <v>636</v>
      </c>
      <c r="B191" s="130" t="s">
        <v>2646</v>
      </c>
      <c r="C191" s="167">
        <v>313.74135595000001</v>
      </c>
      <c r="D191" s="170">
        <v>8100</v>
      </c>
      <c r="E191" s="136"/>
      <c r="F191" s="166">
        <f t="shared" si="3"/>
        <v>7.7522740073779324E-3</v>
      </c>
      <c r="G191" s="166">
        <f t="shared" si="4"/>
        <v>4.4179488717867602E-2</v>
      </c>
    </row>
    <row r="192" spans="1:7" x14ac:dyDescent="0.25">
      <c r="A192" s="109" t="s">
        <v>637</v>
      </c>
      <c r="B192" s="130" t="s">
        <v>2647</v>
      </c>
      <c r="C192" s="167">
        <v>531.58647852000001</v>
      </c>
      <c r="D192" s="170">
        <v>8369</v>
      </c>
      <c r="E192" s="136"/>
      <c r="F192" s="166">
        <f t="shared" si="3"/>
        <v>1.3135036111595423E-2</v>
      </c>
      <c r="G192" s="166">
        <f t="shared" si="4"/>
        <v>4.564668408393012E-2</v>
      </c>
    </row>
    <row r="193" spans="1:7" x14ac:dyDescent="0.25">
      <c r="A193" s="109" t="s">
        <v>638</v>
      </c>
      <c r="B193" s="130" t="s">
        <v>2648</v>
      </c>
      <c r="C193" s="167">
        <v>957.29393038000001</v>
      </c>
      <c r="D193" s="170">
        <v>10743</v>
      </c>
      <c r="E193" s="136"/>
      <c r="F193" s="166">
        <f t="shared" si="3"/>
        <v>2.36538942449405E-2</v>
      </c>
      <c r="G193" s="166">
        <f t="shared" si="4"/>
        <v>5.8595092258771811E-2</v>
      </c>
    </row>
    <row r="194" spans="1:7" x14ac:dyDescent="0.25">
      <c r="A194" s="109" t="s">
        <v>639</v>
      </c>
      <c r="B194" s="130" t="s">
        <v>2649</v>
      </c>
      <c r="C194" s="167">
        <v>3740.3520123799999</v>
      </c>
      <c r="D194" s="170">
        <v>29312</v>
      </c>
      <c r="E194" s="136"/>
      <c r="F194" s="166">
        <f t="shared" si="3"/>
        <v>9.2420820953671962E-2</v>
      </c>
      <c r="G194" s="166">
        <f t="shared" si="4"/>
        <v>0.15987520658001669</v>
      </c>
    </row>
    <row r="195" spans="1:7" x14ac:dyDescent="0.25">
      <c r="A195" s="109" t="s">
        <v>640</v>
      </c>
      <c r="B195" s="130" t="s">
        <v>2650</v>
      </c>
      <c r="C195" s="167">
        <v>5841.3607819700001</v>
      </c>
      <c r="D195" s="170">
        <v>33362</v>
      </c>
      <c r="E195" s="136"/>
      <c r="F195" s="166">
        <f t="shared" si="3"/>
        <v>0.14433490675994787</v>
      </c>
      <c r="G195" s="166">
        <f t="shared" si="4"/>
        <v>0.18196495093895049</v>
      </c>
    </row>
    <row r="196" spans="1:7" x14ac:dyDescent="0.25">
      <c r="A196" s="109" t="s">
        <v>641</v>
      </c>
      <c r="B196" s="130" t="s">
        <v>2651</v>
      </c>
      <c r="C196" s="167">
        <v>6211.5743622700002</v>
      </c>
      <c r="D196" s="170">
        <v>27661</v>
      </c>
      <c r="E196" s="136"/>
      <c r="F196" s="166">
        <f t="shared" si="3"/>
        <v>0.15348255995041662</v>
      </c>
      <c r="G196" s="166">
        <f t="shared" si="4"/>
        <v>0.15087022684258466</v>
      </c>
    </row>
    <row r="197" spans="1:7" x14ac:dyDescent="0.25">
      <c r="A197" s="109" t="s">
        <v>642</v>
      </c>
      <c r="B197" s="130" t="s">
        <v>2652</v>
      </c>
      <c r="C197" s="167">
        <v>5338.4365450699997</v>
      </c>
      <c r="D197" s="170">
        <v>19478</v>
      </c>
      <c r="E197" s="136"/>
      <c r="F197" s="166">
        <f t="shared" si="3"/>
        <v>0.13190808952511193</v>
      </c>
      <c r="G197" s="166">
        <f t="shared" si="4"/>
        <v>0.10623803472180558</v>
      </c>
    </row>
    <row r="198" spans="1:7" x14ac:dyDescent="0.25">
      <c r="A198" s="109" t="s">
        <v>643</v>
      </c>
      <c r="B198" s="130" t="s">
        <v>2653</v>
      </c>
      <c r="C198" s="167">
        <v>4078.4440352500001</v>
      </c>
      <c r="D198" s="170">
        <v>12588</v>
      </c>
      <c r="E198" s="136"/>
      <c r="F198" s="166">
        <f t="shared" si="3"/>
        <v>0.10077477860474626</v>
      </c>
      <c r="G198" s="166">
        <f t="shared" si="4"/>
        <v>6.8658198022286093E-2</v>
      </c>
    </row>
    <row r="199" spans="1:7" x14ac:dyDescent="0.25">
      <c r="A199" s="109" t="s">
        <v>644</v>
      </c>
      <c r="B199" s="130" t="s">
        <v>2654</v>
      </c>
      <c r="C199" s="167">
        <v>3261.76444825</v>
      </c>
      <c r="D199" s="170">
        <v>8724</v>
      </c>
      <c r="E199" s="130"/>
      <c r="F199" s="166">
        <f t="shared" si="3"/>
        <v>8.0595341579347488E-2</v>
      </c>
      <c r="G199" s="166">
        <f t="shared" si="4"/>
        <v>4.758294562650333E-2</v>
      </c>
    </row>
    <row r="200" spans="1:7" x14ac:dyDescent="0.25">
      <c r="A200" s="109" t="s">
        <v>645</v>
      </c>
      <c r="B200" s="130" t="s">
        <v>2655</v>
      </c>
      <c r="C200" s="167">
        <v>2339.53701267</v>
      </c>
      <c r="D200" s="170">
        <v>5521</v>
      </c>
      <c r="E200" s="130"/>
      <c r="F200" s="166">
        <f t="shared" si="3"/>
        <v>5.7807909695879088E-2</v>
      </c>
      <c r="G200" s="166">
        <f t="shared" si="4"/>
        <v>3.0112957680413215E-2</v>
      </c>
    </row>
    <row r="201" spans="1:7" x14ac:dyDescent="0.25">
      <c r="A201" s="109" t="s">
        <v>646</v>
      </c>
      <c r="B201" s="130" t="s">
        <v>2656</v>
      </c>
      <c r="C201" s="167">
        <v>1747.1709519000001</v>
      </c>
      <c r="D201" s="170">
        <v>3685</v>
      </c>
      <c r="E201" s="130"/>
      <c r="F201" s="166">
        <f t="shared" si="3"/>
        <v>4.3171063361562963E-2</v>
      </c>
      <c r="G201" s="166">
        <f t="shared" si="4"/>
        <v>2.009894023769656E-2</v>
      </c>
    </row>
    <row r="202" spans="1:7" x14ac:dyDescent="0.25">
      <c r="A202" s="109" t="s">
        <v>647</v>
      </c>
      <c r="B202" s="130" t="s">
        <v>2657</v>
      </c>
      <c r="C202" s="167">
        <v>1341.5924998200001</v>
      </c>
      <c r="D202" s="170">
        <v>2560</v>
      </c>
      <c r="E202" s="130"/>
      <c r="F202" s="166">
        <f t="shared" si="3"/>
        <v>3.3149575175882288E-2</v>
      </c>
      <c r="G202" s="166">
        <f t="shared" si="4"/>
        <v>1.3962900137992723E-2</v>
      </c>
    </row>
    <row r="203" spans="1:7" x14ac:dyDescent="0.25">
      <c r="A203" s="109" t="s">
        <v>648</v>
      </c>
      <c r="B203" s="130" t="s">
        <v>2658</v>
      </c>
      <c r="C203" s="167">
        <v>1058.5874086599999</v>
      </c>
      <c r="D203" s="170">
        <v>1841</v>
      </c>
      <c r="E203" s="130"/>
      <c r="F203" s="166">
        <f t="shared" si="3"/>
        <v>2.6156767340548871E-2</v>
      </c>
      <c r="G203" s="166">
        <f t="shared" si="4"/>
        <v>1.0041288732048674E-2</v>
      </c>
    </row>
    <row r="204" spans="1:7" x14ac:dyDescent="0.25">
      <c r="A204" s="109" t="s">
        <v>649</v>
      </c>
      <c r="B204" s="130" t="s">
        <v>2659</v>
      </c>
      <c r="C204" s="167">
        <v>847.53419537000002</v>
      </c>
      <c r="D204" s="170">
        <v>1357</v>
      </c>
      <c r="E204" s="130"/>
      <c r="F204" s="166">
        <f t="shared" si="3"/>
        <v>2.0941827363613209E-2</v>
      </c>
      <c r="G204" s="166">
        <f t="shared" si="4"/>
        <v>7.4014279247094248E-3</v>
      </c>
    </row>
    <row r="205" spans="1:7" x14ac:dyDescent="0.25">
      <c r="A205" s="109" t="s">
        <v>650</v>
      </c>
      <c r="B205" s="130" t="s">
        <v>2660</v>
      </c>
      <c r="C205" s="167">
        <v>684.40537069000004</v>
      </c>
      <c r="D205" s="170">
        <v>1014</v>
      </c>
      <c r="F205" s="166">
        <f t="shared" si="3"/>
        <v>1.6911057038191353E-2</v>
      </c>
      <c r="G205" s="166">
        <f t="shared" si="4"/>
        <v>5.5306174765330559E-3</v>
      </c>
    </row>
    <row r="206" spans="1:7" x14ac:dyDescent="0.25">
      <c r="A206" s="109" t="s">
        <v>651</v>
      </c>
      <c r="B206" s="130" t="s">
        <v>2661</v>
      </c>
      <c r="C206" s="167">
        <v>530.04658283000003</v>
      </c>
      <c r="D206" s="170">
        <v>731</v>
      </c>
      <c r="E206" s="125"/>
      <c r="F206" s="166">
        <f t="shared" si="3"/>
        <v>1.3096986638342165E-2</v>
      </c>
      <c r="G206" s="166">
        <f t="shared" si="4"/>
        <v>3.9870625003408915E-3</v>
      </c>
    </row>
    <row r="207" spans="1:7" x14ac:dyDescent="0.25">
      <c r="A207" s="109" t="s">
        <v>652</v>
      </c>
      <c r="B207" s="130" t="s">
        <v>2662</v>
      </c>
      <c r="C207" s="167">
        <v>381.41462051000002</v>
      </c>
      <c r="D207" s="170">
        <v>492</v>
      </c>
      <c r="E207" s="125"/>
      <c r="F207" s="166">
        <f t="shared" si="3"/>
        <v>9.4244210797788872E-3</v>
      </c>
      <c r="G207" s="166">
        <f t="shared" si="4"/>
        <v>2.6834948702704766E-3</v>
      </c>
    </row>
    <row r="208" spans="1:7" x14ac:dyDescent="0.25">
      <c r="A208" s="109" t="s">
        <v>653</v>
      </c>
      <c r="B208" s="130" t="s">
        <v>2663</v>
      </c>
      <c r="C208" s="167">
        <v>350.59484599000001</v>
      </c>
      <c r="D208" s="170">
        <v>425</v>
      </c>
      <c r="E208" s="125"/>
      <c r="F208" s="166">
        <f t="shared" si="3"/>
        <v>8.662891455476756E-3</v>
      </c>
      <c r="G208" s="166">
        <f t="shared" si="4"/>
        <v>2.3180595932214484E-3</v>
      </c>
    </row>
    <row r="209" spans="1:7" x14ac:dyDescent="0.25">
      <c r="A209" s="109" t="s">
        <v>654</v>
      </c>
      <c r="B209" s="130" t="s">
        <v>2664</v>
      </c>
      <c r="C209" s="167">
        <v>291.44638916000002</v>
      </c>
      <c r="D209" s="170">
        <v>333</v>
      </c>
      <c r="E209" s="125"/>
      <c r="F209" s="166">
        <f t="shared" si="3"/>
        <v>7.2013849127027137E-3</v>
      </c>
      <c r="G209" s="166">
        <f t="shared" si="4"/>
        <v>1.8162678695123348E-3</v>
      </c>
    </row>
    <row r="210" spans="1:7" x14ac:dyDescent="0.25">
      <c r="A210" s="109" t="s">
        <v>655</v>
      </c>
      <c r="B210" s="130" t="s">
        <v>2665</v>
      </c>
      <c r="C210" s="167">
        <v>246.22539537</v>
      </c>
      <c r="D210" s="170">
        <v>266</v>
      </c>
      <c r="E210" s="125"/>
      <c r="F210" s="166">
        <f t="shared" si="3"/>
        <v>6.084013778494048E-3</v>
      </c>
      <c r="G210" s="166">
        <f t="shared" si="4"/>
        <v>1.4508325924633065E-3</v>
      </c>
    </row>
    <row r="211" spans="1:7" x14ac:dyDescent="0.25">
      <c r="A211" s="109" t="s">
        <v>656</v>
      </c>
      <c r="B211" s="130" t="s">
        <v>2666</v>
      </c>
      <c r="C211" s="167">
        <v>286.87449465999998</v>
      </c>
      <c r="D211" s="170">
        <v>294</v>
      </c>
      <c r="E211" s="125"/>
      <c r="F211" s="166">
        <f t="shared" si="3"/>
        <v>7.0884174054720991E-3</v>
      </c>
      <c r="G211" s="166">
        <f t="shared" si="4"/>
        <v>1.6035518127226018E-3</v>
      </c>
    </row>
    <row r="212" spans="1:7" x14ac:dyDescent="0.25">
      <c r="A212" s="109" t="s">
        <v>657</v>
      </c>
      <c r="B212" s="130" t="s">
        <v>2667</v>
      </c>
      <c r="C212" s="167">
        <v>0</v>
      </c>
      <c r="D212" s="170">
        <v>0</v>
      </c>
      <c r="E212" s="125"/>
      <c r="F212" s="166">
        <f t="shared" si="3"/>
        <v>0</v>
      </c>
      <c r="G212" s="166">
        <f t="shared" si="4"/>
        <v>0</v>
      </c>
    </row>
    <row r="213" spans="1:7" x14ac:dyDescent="0.25">
      <c r="A213" s="109" t="s">
        <v>658</v>
      </c>
      <c r="B213" s="130"/>
      <c r="C213" s="167"/>
      <c r="D213" s="170"/>
      <c r="E213" s="125"/>
      <c r="F213" s="166" t="str">
        <f t="shared" si="3"/>
        <v/>
      </c>
      <c r="G213" s="166" t="str">
        <f t="shared" si="4"/>
        <v/>
      </c>
    </row>
    <row r="214" spans="1:7" x14ac:dyDescent="0.25">
      <c r="A214" s="109" t="s">
        <v>659</v>
      </c>
      <c r="B214" s="139" t="s">
        <v>99</v>
      </c>
      <c r="C214" s="173">
        <f>SUM(C190:C213)</f>
        <v>40470.880628239996</v>
      </c>
      <c r="D214" s="171">
        <f>SUM(D190:D213)</f>
        <v>183343</v>
      </c>
      <c r="E214" s="125"/>
      <c r="F214" s="172">
        <f>SUM(F190:F213)</f>
        <v>0.99999999999999989</v>
      </c>
      <c r="G214" s="172">
        <f>SUM(G190:G213)</f>
        <v>1</v>
      </c>
    </row>
    <row r="215" spans="1:7" ht="15" customHeight="1" x14ac:dyDescent="0.25">
      <c r="A215" s="120"/>
      <c r="B215" s="282" t="s">
        <v>660</v>
      </c>
      <c r="C215" s="120" t="s">
        <v>629</v>
      </c>
      <c r="D215" s="120" t="s">
        <v>630</v>
      </c>
      <c r="E215" s="127"/>
      <c r="F215" s="120" t="s">
        <v>459</v>
      </c>
      <c r="G215" s="120" t="s">
        <v>631</v>
      </c>
    </row>
    <row r="216" spans="1:7" x14ac:dyDescent="0.25">
      <c r="A216" s="109" t="s">
        <v>661</v>
      </c>
      <c r="B216" s="109" t="s">
        <v>662</v>
      </c>
      <c r="C216" s="143">
        <v>0.61104632999999997</v>
      </c>
      <c r="F216" s="169"/>
      <c r="G216" s="169"/>
    </row>
    <row r="217" spans="1:7" x14ac:dyDescent="0.25">
      <c r="F217" s="169"/>
      <c r="G217" s="169"/>
    </row>
    <row r="218" spans="1:7" x14ac:dyDescent="0.25">
      <c r="B218" s="130" t="s">
        <v>663</v>
      </c>
      <c r="F218" s="169"/>
      <c r="G218" s="169"/>
    </row>
    <row r="219" spans="1:7" x14ac:dyDescent="0.25">
      <c r="A219" s="109" t="s">
        <v>664</v>
      </c>
      <c r="B219" s="109" t="s">
        <v>2668</v>
      </c>
      <c r="C219" s="167">
        <v>6377.3190228100002</v>
      </c>
      <c r="D219" s="170">
        <v>57528</v>
      </c>
      <c r="F219" s="166">
        <f t="shared" ref="F219:F226" si="5">IF($C$227=0,"",IF(C219="[for completion]","",C219/$C$227))</f>
        <v>0.15757796528796061</v>
      </c>
      <c r="G219" s="166">
        <f t="shared" ref="G219:G226" si="6">IF($D$227=0,"",IF(D219="[for completion]","",D219/$D$227))</f>
        <v>0.31377254653845527</v>
      </c>
    </row>
    <row r="220" spans="1:7" x14ac:dyDescent="0.25">
      <c r="A220" s="109" t="s">
        <v>666</v>
      </c>
      <c r="B220" s="109" t="s">
        <v>2669</v>
      </c>
      <c r="C220" s="167">
        <v>4749.5864944000004</v>
      </c>
      <c r="D220" s="170">
        <v>22758</v>
      </c>
      <c r="F220" s="166">
        <f t="shared" si="5"/>
        <v>0.11735812071966152</v>
      </c>
      <c r="G220" s="166">
        <f t="shared" si="6"/>
        <v>0.12412800052360876</v>
      </c>
    </row>
    <row r="221" spans="1:7" x14ac:dyDescent="0.25">
      <c r="A221" s="109" t="s">
        <v>668</v>
      </c>
      <c r="B221" s="109" t="s">
        <v>2670</v>
      </c>
      <c r="C221" s="167">
        <v>6636.0372964899998</v>
      </c>
      <c r="D221" s="170">
        <v>27820</v>
      </c>
      <c r="F221" s="166">
        <f t="shared" si="5"/>
        <v>0.1639706671433156</v>
      </c>
      <c r="G221" s="166">
        <f t="shared" si="6"/>
        <v>0.15173745384334281</v>
      </c>
    </row>
    <row r="222" spans="1:7" x14ac:dyDescent="0.25">
      <c r="A222" s="109" t="s">
        <v>670</v>
      </c>
      <c r="B222" s="109" t="s">
        <v>2671</v>
      </c>
      <c r="C222" s="167">
        <v>8432.6481726399998</v>
      </c>
      <c r="D222" s="170">
        <v>31472</v>
      </c>
      <c r="F222" s="166">
        <f t="shared" si="5"/>
        <v>0.20836334771415424</v>
      </c>
      <c r="G222" s="166">
        <f t="shared" si="6"/>
        <v>0.17165640357144804</v>
      </c>
    </row>
    <row r="223" spans="1:7" x14ac:dyDescent="0.25">
      <c r="A223" s="109" t="s">
        <v>672</v>
      </c>
      <c r="B223" s="109" t="s">
        <v>2672</v>
      </c>
      <c r="C223" s="167">
        <v>7456.8607345399996</v>
      </c>
      <c r="D223" s="170">
        <v>24566</v>
      </c>
      <c r="F223" s="166">
        <f t="shared" si="5"/>
        <v>0.18425249509734437</v>
      </c>
      <c r="G223" s="166">
        <f t="shared" si="6"/>
        <v>0.1339892987460661</v>
      </c>
    </row>
    <row r="224" spans="1:7" x14ac:dyDescent="0.25">
      <c r="A224" s="109" t="s">
        <v>674</v>
      </c>
      <c r="B224" s="109" t="s">
        <v>2673</v>
      </c>
      <c r="C224" s="167">
        <v>4513.6227339699999</v>
      </c>
      <c r="D224" s="170">
        <v>13233</v>
      </c>
      <c r="F224" s="166">
        <f t="shared" si="5"/>
        <v>0.1115276629493567</v>
      </c>
      <c r="G224" s="166">
        <f t="shared" si="6"/>
        <v>7.2176194346116301E-2</v>
      </c>
    </row>
    <row r="225" spans="1:7" x14ac:dyDescent="0.25">
      <c r="A225" s="109" t="s">
        <v>676</v>
      </c>
      <c r="B225" s="109" t="s">
        <v>2674</v>
      </c>
      <c r="C225" s="167">
        <v>1640.4144029399999</v>
      </c>
      <c r="D225" s="170">
        <v>4363</v>
      </c>
      <c r="F225" s="166">
        <f t="shared" si="5"/>
        <v>4.0533202576158979E-2</v>
      </c>
      <c r="G225" s="166">
        <f t="shared" si="6"/>
        <v>2.3796927071118069E-2</v>
      </c>
    </row>
    <row r="226" spans="1:7" x14ac:dyDescent="0.25">
      <c r="A226" s="109" t="s">
        <v>678</v>
      </c>
      <c r="B226" s="109" t="s">
        <v>679</v>
      </c>
      <c r="C226" s="167">
        <v>664.39177044999997</v>
      </c>
      <c r="D226" s="170">
        <v>1603</v>
      </c>
      <c r="F226" s="166">
        <f t="shared" si="5"/>
        <v>1.6416538512048016E-2</v>
      </c>
      <c r="G226" s="166">
        <f t="shared" si="6"/>
        <v>8.7431753598446633E-3</v>
      </c>
    </row>
    <row r="227" spans="1:7" x14ac:dyDescent="0.25">
      <c r="A227" s="109" t="s">
        <v>680</v>
      </c>
      <c r="B227" s="139" t="s">
        <v>99</v>
      </c>
      <c r="C227" s="167">
        <f>SUM(C219:C226)</f>
        <v>40470.880628239996</v>
      </c>
      <c r="D227" s="170">
        <f>SUM(D219:D226)</f>
        <v>183343</v>
      </c>
      <c r="F227" s="143">
        <f>SUM(F219:F226)</f>
        <v>1</v>
      </c>
      <c r="G227" s="143">
        <f>SUM(G219:G226)</f>
        <v>1</v>
      </c>
    </row>
    <row r="228" spans="1:7" outlineLevel="1" x14ac:dyDescent="0.25">
      <c r="A228" s="109" t="s">
        <v>681</v>
      </c>
      <c r="B228" s="126" t="s">
        <v>2675</v>
      </c>
      <c r="C228" s="167">
        <v>588.05870897</v>
      </c>
      <c r="D228" s="170">
        <v>1395</v>
      </c>
      <c r="F228" s="166">
        <f t="shared" ref="F228:F233" si="7">IF($C$227=0,"",IF(C228="[for completion]","",C228/$C$227))</f>
        <v>1.4530415445411907E-2</v>
      </c>
      <c r="G228" s="166">
        <f t="shared" ref="G228:G233" si="8">IF($D$227=0,"",IF(D228="[for completion]","",D228/$D$227))</f>
        <v>7.6086897236327536E-3</v>
      </c>
    </row>
    <row r="229" spans="1:7" outlineLevel="1" x14ac:dyDescent="0.25">
      <c r="A229" s="109" t="s">
        <v>683</v>
      </c>
      <c r="B229" s="126" t="s">
        <v>2676</v>
      </c>
      <c r="C229" s="167">
        <v>45.89872158</v>
      </c>
      <c r="D229" s="170">
        <v>126</v>
      </c>
      <c r="F229" s="166">
        <f t="shared" si="7"/>
        <v>1.1341171940788591E-3</v>
      </c>
      <c r="G229" s="166">
        <f t="shared" si="8"/>
        <v>6.8723649116682935E-4</v>
      </c>
    </row>
    <row r="230" spans="1:7" outlineLevel="1" x14ac:dyDescent="0.25">
      <c r="A230" s="109" t="s">
        <v>685</v>
      </c>
      <c r="B230" s="126" t="s">
        <v>2677</v>
      </c>
      <c r="C230" s="167">
        <v>13.541470049999999</v>
      </c>
      <c r="D230" s="170">
        <v>41</v>
      </c>
      <c r="F230" s="166">
        <f t="shared" si="7"/>
        <v>3.3459785998703862E-4</v>
      </c>
      <c r="G230" s="166">
        <f t="shared" si="8"/>
        <v>2.2362457252253972E-4</v>
      </c>
    </row>
    <row r="231" spans="1:7" outlineLevel="1" x14ac:dyDescent="0.25">
      <c r="A231" s="109" t="s">
        <v>687</v>
      </c>
      <c r="B231" s="126" t="s">
        <v>2678</v>
      </c>
      <c r="C231" s="167">
        <v>9.1350643999999992</v>
      </c>
      <c r="D231" s="170">
        <v>24</v>
      </c>
      <c r="F231" s="166">
        <f t="shared" si="7"/>
        <v>2.2571943723966517E-4</v>
      </c>
      <c r="G231" s="166">
        <f t="shared" si="8"/>
        <v>1.3090218879368179E-4</v>
      </c>
    </row>
    <row r="232" spans="1:7" outlineLevel="1" x14ac:dyDescent="0.25">
      <c r="A232" s="109" t="s">
        <v>689</v>
      </c>
      <c r="B232" s="126" t="s">
        <v>2679</v>
      </c>
      <c r="C232" s="167">
        <v>2.8958401399999998</v>
      </c>
      <c r="D232" s="170">
        <v>7</v>
      </c>
      <c r="F232" s="166">
        <f t="shared" si="7"/>
        <v>7.1553672543001796E-5</v>
      </c>
      <c r="G232" s="166">
        <f t="shared" si="8"/>
        <v>3.8179805064823855E-5</v>
      </c>
    </row>
    <row r="233" spans="1:7" outlineLevel="1" x14ac:dyDescent="0.25">
      <c r="A233" s="109" t="s">
        <v>691</v>
      </c>
      <c r="B233" s="126" t="s">
        <v>2680</v>
      </c>
      <c r="C233" s="167">
        <v>4.8619653100000004</v>
      </c>
      <c r="D233" s="170">
        <v>10</v>
      </c>
      <c r="F233" s="166">
        <f t="shared" si="7"/>
        <v>1.2013490278754624E-4</v>
      </c>
      <c r="G233" s="166">
        <f t="shared" si="8"/>
        <v>5.4542578664034076E-5</v>
      </c>
    </row>
    <row r="234" spans="1:7" outlineLevel="1" x14ac:dyDescent="0.25">
      <c r="A234" s="109" t="s">
        <v>693</v>
      </c>
      <c r="B234" s="126"/>
      <c r="F234" s="166"/>
      <c r="G234" s="166"/>
    </row>
    <row r="235" spans="1:7" outlineLevel="1" x14ac:dyDescent="0.25">
      <c r="A235" s="109" t="s">
        <v>694</v>
      </c>
      <c r="B235" s="126"/>
      <c r="F235" s="166"/>
      <c r="G235" s="166"/>
    </row>
    <row r="236" spans="1:7" outlineLevel="1" x14ac:dyDescent="0.25">
      <c r="A236" s="109" t="s">
        <v>695</v>
      </c>
      <c r="B236" s="126"/>
      <c r="F236" s="166"/>
      <c r="G236" s="166"/>
    </row>
    <row r="237" spans="1:7" ht="15" customHeight="1" x14ac:dyDescent="0.25">
      <c r="A237" s="120"/>
      <c r="B237" s="282" t="s">
        <v>696</v>
      </c>
      <c r="C237" s="120" t="s">
        <v>629</v>
      </c>
      <c r="D237" s="120" t="s">
        <v>630</v>
      </c>
      <c r="E237" s="127"/>
      <c r="F237" s="120" t="s">
        <v>459</v>
      </c>
      <c r="G237" s="120" t="s">
        <v>631</v>
      </c>
    </row>
    <row r="238" spans="1:7" x14ac:dyDescent="0.25">
      <c r="A238" s="109" t="s">
        <v>697</v>
      </c>
      <c r="B238" s="109" t="s">
        <v>662</v>
      </c>
      <c r="C238" s="143">
        <v>0.58905384000000005</v>
      </c>
      <c r="F238" s="169"/>
      <c r="G238" s="169"/>
    </row>
    <row r="239" spans="1:7" x14ac:dyDescent="0.25">
      <c r="F239" s="169"/>
      <c r="G239" s="169"/>
    </row>
    <row r="240" spans="1:7" x14ac:dyDescent="0.25">
      <c r="B240" s="130" t="s">
        <v>663</v>
      </c>
      <c r="F240" s="169"/>
      <c r="G240" s="169"/>
    </row>
    <row r="241" spans="1:7" x14ac:dyDescent="0.25">
      <c r="A241" s="109" t="s">
        <v>698</v>
      </c>
      <c r="B241" s="109" t="s">
        <v>2681</v>
      </c>
      <c r="C241" s="167">
        <v>6981.7236942299996</v>
      </c>
      <c r="D241" s="170">
        <v>60630</v>
      </c>
      <c r="F241" s="166">
        <f t="shared" ref="F241:F248" si="9">IF($C$249=0,"",IF(C241="[Mark as ND1 if not relevant]","",C241/$C$249))</f>
        <v>0.17251227514328546</v>
      </c>
      <c r="G241" s="166">
        <f t="shared" ref="G241:G248" si="10">IF($D$249=0,"",IF(D241="[Mark as ND1 if not relevant]","",D241/$D$249))</f>
        <v>0.33069165444003862</v>
      </c>
    </row>
    <row r="242" spans="1:7" x14ac:dyDescent="0.25">
      <c r="A242" s="109" t="s">
        <v>699</v>
      </c>
      <c r="B242" s="109" t="s">
        <v>2682</v>
      </c>
      <c r="C242" s="167">
        <v>5231.8912720799999</v>
      </c>
      <c r="D242" s="170">
        <v>24498</v>
      </c>
      <c r="F242" s="166">
        <f t="shared" si="9"/>
        <v>0.12927544918380801</v>
      </c>
      <c r="G242" s="166">
        <f t="shared" si="10"/>
        <v>0.13361840921115067</v>
      </c>
    </row>
    <row r="243" spans="1:7" x14ac:dyDescent="0.25">
      <c r="A243" s="109" t="s">
        <v>700</v>
      </c>
      <c r="B243" s="109" t="s">
        <v>2683</v>
      </c>
      <c r="C243" s="167">
        <v>7353.0315579899998</v>
      </c>
      <c r="D243" s="170">
        <v>29967</v>
      </c>
      <c r="F243" s="166">
        <f t="shared" si="9"/>
        <v>0.18168696711924673</v>
      </c>
      <c r="G243" s="166">
        <f t="shared" si="10"/>
        <v>0.16344774548251093</v>
      </c>
    </row>
    <row r="244" spans="1:7" x14ac:dyDescent="0.25">
      <c r="A244" s="109" t="s">
        <v>701</v>
      </c>
      <c r="B244" s="109" t="s">
        <v>2684</v>
      </c>
      <c r="C244" s="167">
        <v>8789.8703333400008</v>
      </c>
      <c r="D244" s="170">
        <v>31907</v>
      </c>
      <c r="F244" s="166">
        <f t="shared" si="9"/>
        <v>0.21718999430930486</v>
      </c>
      <c r="G244" s="166">
        <f t="shared" si="10"/>
        <v>0.17402900574333352</v>
      </c>
    </row>
    <row r="245" spans="1:7" x14ac:dyDescent="0.25">
      <c r="A245" s="109" t="s">
        <v>702</v>
      </c>
      <c r="B245" s="109" t="s">
        <v>2685</v>
      </c>
      <c r="C245" s="167">
        <v>6979.6309703999996</v>
      </c>
      <c r="D245" s="170">
        <v>22200</v>
      </c>
      <c r="F245" s="166">
        <f t="shared" si="9"/>
        <v>0.17246056577107724</v>
      </c>
      <c r="G245" s="166">
        <f t="shared" si="10"/>
        <v>0.12108452463415566</v>
      </c>
    </row>
    <row r="246" spans="1:7" x14ac:dyDescent="0.25">
      <c r="A246" s="109" t="s">
        <v>703</v>
      </c>
      <c r="B246" s="109" t="s">
        <v>2686</v>
      </c>
      <c r="C246" s="167">
        <v>3626.1372387800002</v>
      </c>
      <c r="D246" s="170">
        <v>10341</v>
      </c>
      <c r="F246" s="166">
        <f t="shared" si="9"/>
        <v>8.9598673972261775E-2</v>
      </c>
      <c r="G246" s="166">
        <f t="shared" si="10"/>
        <v>5.6402480596477643E-2</v>
      </c>
    </row>
    <row r="247" spans="1:7" x14ac:dyDescent="0.25">
      <c r="A247" s="109" t="s">
        <v>704</v>
      </c>
      <c r="B247" s="109" t="s">
        <v>2687</v>
      </c>
      <c r="C247" s="167">
        <v>1147.8202058500001</v>
      </c>
      <c r="D247" s="170">
        <v>2914</v>
      </c>
      <c r="F247" s="166">
        <f t="shared" si="9"/>
        <v>2.8361631573914102E-2</v>
      </c>
      <c r="G247" s="166">
        <f t="shared" si="10"/>
        <v>1.5893707422699532E-2</v>
      </c>
    </row>
    <row r="248" spans="1:7" x14ac:dyDescent="0.25">
      <c r="A248" s="109" t="s">
        <v>705</v>
      </c>
      <c r="B248" s="109" t="s">
        <v>679</v>
      </c>
      <c r="C248" s="167">
        <v>360.77535556999999</v>
      </c>
      <c r="D248" s="170">
        <v>886</v>
      </c>
      <c r="F248" s="166">
        <f t="shared" si="9"/>
        <v>8.9144429271019159E-3</v>
      </c>
      <c r="G248" s="166">
        <f t="shared" si="10"/>
        <v>4.8324724696334189E-3</v>
      </c>
    </row>
    <row r="249" spans="1:7" x14ac:dyDescent="0.25">
      <c r="A249" s="109" t="s">
        <v>706</v>
      </c>
      <c r="B249" s="139" t="s">
        <v>99</v>
      </c>
      <c r="C249" s="167">
        <f>SUM(C241:C248)</f>
        <v>40470.880628239996</v>
      </c>
      <c r="D249" s="170">
        <f>SUM(D241:D248)</f>
        <v>183343</v>
      </c>
      <c r="F249" s="143">
        <f>SUM(F241:F248)</f>
        <v>1</v>
      </c>
      <c r="G249" s="143">
        <f>SUM(G241:G248)</f>
        <v>1</v>
      </c>
    </row>
    <row r="250" spans="1:7" outlineLevel="1" x14ac:dyDescent="0.25">
      <c r="A250" s="109" t="s">
        <v>707</v>
      </c>
      <c r="B250" s="126" t="s">
        <v>2675</v>
      </c>
      <c r="C250" s="167">
        <v>311.53407513000002</v>
      </c>
      <c r="D250" s="170">
        <v>749</v>
      </c>
      <c r="F250" s="166">
        <f t="shared" ref="F250:F255" si="11">IF($C$249=0,"",IF(C250="[for completion]","",C250/$C$249))</f>
        <v>7.6977340323209084E-3</v>
      </c>
      <c r="G250" s="166">
        <f t="shared" ref="G250:G255" si="12">IF($D$249=0,"",IF(D250="[for completion]","",D250/$D$249))</f>
        <v>4.0852391419361521E-3</v>
      </c>
    </row>
    <row r="251" spans="1:7" outlineLevel="1" x14ac:dyDescent="0.25">
      <c r="A251" s="109" t="s">
        <v>708</v>
      </c>
      <c r="B251" s="126" t="s">
        <v>2676</v>
      </c>
      <c r="C251" s="167">
        <v>28.530197319999999</v>
      </c>
      <c r="D251" s="170">
        <v>85</v>
      </c>
      <c r="F251" s="166">
        <f t="shared" si="11"/>
        <v>7.04956177802863E-4</v>
      </c>
      <c r="G251" s="166">
        <f t="shared" si="12"/>
        <v>4.6361191864428966E-4</v>
      </c>
    </row>
    <row r="252" spans="1:7" outlineLevel="1" x14ac:dyDescent="0.25">
      <c r="A252" s="109" t="s">
        <v>709</v>
      </c>
      <c r="B252" s="126" t="s">
        <v>2677</v>
      </c>
      <c r="C252" s="167">
        <v>9.1612364100000008</v>
      </c>
      <c r="D252" s="170">
        <v>25</v>
      </c>
      <c r="F252" s="166">
        <f t="shared" si="11"/>
        <v>2.2636612467501937E-4</v>
      </c>
      <c r="G252" s="166">
        <f t="shared" si="12"/>
        <v>1.3635644666008519E-4</v>
      </c>
    </row>
    <row r="253" spans="1:7" outlineLevel="1" x14ac:dyDescent="0.25">
      <c r="A253" s="109" t="s">
        <v>710</v>
      </c>
      <c r="B253" s="126" t="s">
        <v>2678</v>
      </c>
      <c r="C253" s="167">
        <v>6.3688455399999997</v>
      </c>
      <c r="D253" s="170">
        <v>16</v>
      </c>
      <c r="F253" s="166">
        <f t="shared" si="11"/>
        <v>1.5736859295213633E-4</v>
      </c>
      <c r="G253" s="166">
        <f t="shared" si="12"/>
        <v>8.7268125862454524E-5</v>
      </c>
    </row>
    <row r="254" spans="1:7" outlineLevel="1" x14ac:dyDescent="0.25">
      <c r="A254" s="109" t="s">
        <v>711</v>
      </c>
      <c r="B254" s="126" t="s">
        <v>2679</v>
      </c>
      <c r="C254" s="167">
        <v>0.31903586</v>
      </c>
      <c r="D254" s="170">
        <v>1</v>
      </c>
      <c r="F254" s="166">
        <f t="shared" si="11"/>
        <v>7.8830965634432332E-6</v>
      </c>
      <c r="G254" s="166">
        <f t="shared" si="12"/>
        <v>5.4542578664034078E-6</v>
      </c>
    </row>
    <row r="255" spans="1:7" outlineLevel="1" x14ac:dyDescent="0.25">
      <c r="A255" s="109" t="s">
        <v>712</v>
      </c>
      <c r="B255" s="126" t="s">
        <v>2688</v>
      </c>
      <c r="C255" s="167">
        <v>4.8619653100000004</v>
      </c>
      <c r="D255" s="170">
        <v>10</v>
      </c>
      <c r="F255" s="166">
        <f t="shared" si="11"/>
        <v>1.2013490278754624E-4</v>
      </c>
      <c r="G255" s="166">
        <f t="shared" si="12"/>
        <v>5.4542578664034076E-5</v>
      </c>
    </row>
    <row r="256" spans="1:7" outlineLevel="1" x14ac:dyDescent="0.25">
      <c r="A256" s="109" t="s">
        <v>713</v>
      </c>
      <c r="B256" s="126"/>
      <c r="F256" s="123"/>
      <c r="G256" s="123"/>
    </row>
    <row r="257" spans="1:14" outlineLevel="1" x14ac:dyDescent="0.25">
      <c r="A257" s="109" t="s">
        <v>714</v>
      </c>
      <c r="B257" s="126"/>
      <c r="F257" s="123"/>
      <c r="G257" s="123"/>
    </row>
    <row r="258" spans="1:14" outlineLevel="1" x14ac:dyDescent="0.25">
      <c r="A258" s="109" t="s">
        <v>715</v>
      </c>
      <c r="B258" s="126"/>
      <c r="F258" s="123"/>
      <c r="G258" s="123"/>
    </row>
    <row r="259" spans="1:14" ht="15" customHeight="1" x14ac:dyDescent="0.25">
      <c r="A259" s="120"/>
      <c r="B259" s="282" t="s">
        <v>716</v>
      </c>
      <c r="C259" s="120" t="s">
        <v>459</v>
      </c>
      <c r="D259" s="120"/>
      <c r="E259" s="127"/>
      <c r="F259" s="120"/>
      <c r="G259" s="120"/>
    </row>
    <row r="260" spans="1:14" x14ac:dyDescent="0.25">
      <c r="A260" s="109" t="s">
        <v>717</v>
      </c>
      <c r="B260" s="109" t="s">
        <v>1361</v>
      </c>
      <c r="C260" s="143">
        <v>1</v>
      </c>
      <c r="E260" s="125"/>
      <c r="F260" s="125"/>
      <c r="G260" s="125"/>
    </row>
    <row r="261" spans="1:14" x14ac:dyDescent="0.25">
      <c r="A261" s="109" t="s">
        <v>719</v>
      </c>
      <c r="B261" s="109" t="s">
        <v>97</v>
      </c>
      <c r="C261" s="143">
        <v>0</v>
      </c>
      <c r="E261" s="125"/>
      <c r="F261" s="125"/>
    </row>
    <row r="262" spans="1:14" x14ac:dyDescent="0.25">
      <c r="A262" s="109" t="s">
        <v>721</v>
      </c>
      <c r="B262" s="109" t="s">
        <v>740</v>
      </c>
      <c r="C262" s="143">
        <v>0</v>
      </c>
      <c r="E262" s="125"/>
      <c r="F262" s="125"/>
    </row>
    <row r="263" spans="1:14" s="224" customFormat="1" x14ac:dyDescent="0.25">
      <c r="A263" s="225" t="s">
        <v>723</v>
      </c>
      <c r="B263" s="225" t="s">
        <v>2147</v>
      </c>
      <c r="C263" s="226"/>
      <c r="D263" s="225"/>
      <c r="E263" s="191"/>
      <c r="F263" s="191"/>
      <c r="G263" s="223"/>
    </row>
    <row r="264" spans="1:14" x14ac:dyDescent="0.25">
      <c r="A264" s="225" t="s">
        <v>1368</v>
      </c>
      <c r="B264" s="130" t="s">
        <v>1360</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724</v>
      </c>
      <c r="B266" s="126" t="s">
        <v>726</v>
      </c>
      <c r="C266" s="174"/>
      <c r="E266" s="125"/>
      <c r="F266" s="125"/>
    </row>
    <row r="267" spans="1:14" outlineLevel="1" x14ac:dyDescent="0.25">
      <c r="A267" s="225" t="s">
        <v>725</v>
      </c>
      <c r="B267" s="126" t="s">
        <v>728</v>
      </c>
      <c r="C267" s="143"/>
      <c r="E267" s="125"/>
      <c r="F267" s="125"/>
    </row>
    <row r="268" spans="1:14" outlineLevel="1" x14ac:dyDescent="0.25">
      <c r="A268" s="225" t="s">
        <v>727</v>
      </c>
      <c r="B268" s="126" t="s">
        <v>730</v>
      </c>
      <c r="C268" s="143"/>
      <c r="E268" s="125"/>
      <c r="F268" s="125"/>
    </row>
    <row r="269" spans="1:14" outlineLevel="1" x14ac:dyDescent="0.25">
      <c r="A269" s="225" t="s">
        <v>729</v>
      </c>
      <c r="B269" s="126" t="s">
        <v>732</v>
      </c>
      <c r="C269" s="143"/>
      <c r="E269" s="125"/>
      <c r="F269" s="125"/>
    </row>
    <row r="270" spans="1:14" outlineLevel="1" x14ac:dyDescent="0.25">
      <c r="A270" s="225" t="s">
        <v>731</v>
      </c>
      <c r="B270" s="126" t="s">
        <v>101</v>
      </c>
      <c r="C270" s="143"/>
      <c r="E270" s="125"/>
      <c r="F270" s="125"/>
    </row>
    <row r="271" spans="1:14" outlineLevel="1" x14ac:dyDescent="0.25">
      <c r="A271" s="225" t="s">
        <v>733</v>
      </c>
      <c r="B271" s="126" t="s">
        <v>101</v>
      </c>
      <c r="C271" s="143"/>
      <c r="E271" s="125"/>
      <c r="F271" s="125"/>
    </row>
    <row r="272" spans="1:14" outlineLevel="1" x14ac:dyDescent="0.25">
      <c r="A272" s="225" t="s">
        <v>734</v>
      </c>
      <c r="B272" s="126" t="s">
        <v>101</v>
      </c>
      <c r="C272" s="143"/>
      <c r="E272" s="125"/>
      <c r="F272" s="125"/>
    </row>
    <row r="273" spans="1:7" outlineLevel="1" x14ac:dyDescent="0.25">
      <c r="A273" s="225" t="s">
        <v>735</v>
      </c>
      <c r="B273" s="126" t="s">
        <v>101</v>
      </c>
      <c r="C273" s="143"/>
      <c r="E273" s="125"/>
      <c r="F273" s="125"/>
    </row>
    <row r="274" spans="1:7" outlineLevel="1" x14ac:dyDescent="0.25">
      <c r="A274" s="225" t="s">
        <v>736</v>
      </c>
      <c r="B274" s="126" t="s">
        <v>101</v>
      </c>
      <c r="C274" s="143"/>
      <c r="E274" s="125"/>
      <c r="F274" s="125"/>
    </row>
    <row r="275" spans="1:7" outlineLevel="1" x14ac:dyDescent="0.25">
      <c r="A275" s="225" t="s">
        <v>737</v>
      </c>
      <c r="B275" s="126" t="s">
        <v>101</v>
      </c>
      <c r="C275" s="143"/>
      <c r="E275" s="125"/>
      <c r="F275" s="125"/>
    </row>
    <row r="276" spans="1:7" ht="15" customHeight="1" x14ac:dyDescent="0.25">
      <c r="A276" s="120"/>
      <c r="B276" s="282" t="s">
        <v>738</v>
      </c>
      <c r="C276" s="120" t="s">
        <v>459</v>
      </c>
      <c r="D276" s="120"/>
      <c r="E276" s="127"/>
      <c r="F276" s="120"/>
      <c r="G276" s="122"/>
    </row>
    <row r="277" spans="1:7" x14ac:dyDescent="0.25">
      <c r="A277" s="109" t="s">
        <v>7</v>
      </c>
      <c r="B277" s="109" t="s">
        <v>2689</v>
      </c>
      <c r="C277" s="143">
        <v>0.79813371</v>
      </c>
      <c r="E277" s="104"/>
      <c r="F277" s="104"/>
    </row>
    <row r="278" spans="1:7" x14ac:dyDescent="0.25">
      <c r="A278" s="109" t="s">
        <v>739</v>
      </c>
      <c r="B278" s="109" t="s">
        <v>2690</v>
      </c>
      <c r="C278" s="143">
        <v>0.20186629</v>
      </c>
      <c r="E278" s="104"/>
      <c r="F278" s="104"/>
    </row>
    <row r="279" spans="1:7" x14ac:dyDescent="0.25">
      <c r="A279" s="109" t="s">
        <v>741</v>
      </c>
      <c r="B279" s="109" t="s">
        <v>97</v>
      </c>
      <c r="C279" s="143">
        <v>0</v>
      </c>
      <c r="E279" s="104"/>
      <c r="F279" s="104"/>
    </row>
    <row r="280" spans="1:7" outlineLevel="1" x14ac:dyDescent="0.25">
      <c r="A280" s="109" t="s">
        <v>742</v>
      </c>
      <c r="C280" s="143"/>
      <c r="E280" s="104"/>
      <c r="F280" s="104"/>
    </row>
    <row r="281" spans="1:7" outlineLevel="1" x14ac:dyDescent="0.25">
      <c r="A281" s="109" t="s">
        <v>743</v>
      </c>
      <c r="C281" s="143"/>
      <c r="E281" s="104"/>
      <c r="F281" s="104"/>
    </row>
    <row r="282" spans="1:7" outlineLevel="1" x14ac:dyDescent="0.25">
      <c r="A282" s="109" t="s">
        <v>744</v>
      </c>
      <c r="C282" s="143"/>
      <c r="E282" s="104"/>
      <c r="F282" s="104"/>
    </row>
    <row r="283" spans="1:7" outlineLevel="1" x14ac:dyDescent="0.25">
      <c r="A283" s="109" t="s">
        <v>745</v>
      </c>
      <c r="C283" s="143"/>
      <c r="E283" s="104"/>
      <c r="F283" s="104"/>
    </row>
    <row r="284" spans="1:7" outlineLevel="1" x14ac:dyDescent="0.25">
      <c r="A284" s="109" t="s">
        <v>746</v>
      </c>
      <c r="C284" s="143"/>
      <c r="E284" s="104"/>
      <c r="F284" s="104"/>
    </row>
    <row r="285" spans="1:7" outlineLevel="1" x14ac:dyDescent="0.25">
      <c r="A285" s="109" t="s">
        <v>747</v>
      </c>
      <c r="C285" s="143"/>
      <c r="E285" s="104"/>
      <c r="F285" s="104"/>
    </row>
    <row r="286" spans="1:7" s="175" customFormat="1" x14ac:dyDescent="0.25">
      <c r="A286" s="121"/>
      <c r="B286" s="121" t="s">
        <v>2238</v>
      </c>
      <c r="C286" s="121" t="s">
        <v>65</v>
      </c>
      <c r="D286" s="121" t="s">
        <v>1581</v>
      </c>
      <c r="E286" s="121"/>
      <c r="F286" s="121" t="s">
        <v>459</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459</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459</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SUM(C333:C342)</f>
        <v>0</v>
      </c>
      <c r="D343" s="212">
        <f>SUM(D333:D342)</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459</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459</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459</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748</v>
      </c>
      <c r="C411" s="133"/>
      <c r="D411" s="133"/>
      <c r="E411" s="133"/>
      <c r="F411" s="135"/>
      <c r="G411" s="135"/>
    </row>
    <row r="412" spans="1:7" ht="15" customHeight="1" x14ac:dyDescent="0.25">
      <c r="A412" s="120"/>
      <c r="B412" s="120" t="s">
        <v>2263</v>
      </c>
      <c r="C412" s="120" t="s">
        <v>629</v>
      </c>
      <c r="D412" s="120" t="s">
        <v>630</v>
      </c>
      <c r="E412" s="120"/>
      <c r="F412" s="120" t="s">
        <v>460</v>
      </c>
      <c r="G412" s="120" t="s">
        <v>631</v>
      </c>
    </row>
    <row r="413" spans="1:7" x14ac:dyDescent="0.25">
      <c r="A413" s="290" t="s">
        <v>1997</v>
      </c>
      <c r="B413" s="109" t="s">
        <v>633</v>
      </c>
      <c r="C413" s="167"/>
      <c r="D413" s="136"/>
      <c r="E413" s="136"/>
      <c r="F413" s="137"/>
      <c r="G413" s="137"/>
    </row>
    <row r="414" spans="1:7" x14ac:dyDescent="0.25">
      <c r="A414" s="310"/>
      <c r="D414" s="136"/>
      <c r="E414" s="136"/>
      <c r="F414" s="137"/>
      <c r="G414" s="137"/>
    </row>
    <row r="415" spans="1:7" x14ac:dyDescent="0.25">
      <c r="A415" s="290"/>
      <c r="B415" s="109" t="s">
        <v>634</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629</v>
      </c>
      <c r="D441" s="120" t="s">
        <v>630</v>
      </c>
      <c r="E441" s="120"/>
      <c r="F441" s="120" t="s">
        <v>460</v>
      </c>
      <c r="G441" s="120" t="s">
        <v>631</v>
      </c>
    </row>
    <row r="442" spans="1:7" x14ac:dyDescent="0.25">
      <c r="A442" s="290" t="s">
        <v>2007</v>
      </c>
      <c r="B442" s="109" t="s">
        <v>662</v>
      </c>
      <c r="C442" s="143"/>
      <c r="G442" s="109"/>
    </row>
    <row r="443" spans="1:7" x14ac:dyDescent="0.25">
      <c r="A443" s="290"/>
      <c r="G443" s="109"/>
    </row>
    <row r="444" spans="1:7" x14ac:dyDescent="0.25">
      <c r="A444" s="290"/>
      <c r="B444" s="130" t="s">
        <v>663</v>
      </c>
      <c r="G444" s="109"/>
    </row>
    <row r="445" spans="1:7" x14ac:dyDescent="0.25">
      <c r="A445" s="290" t="s">
        <v>2008</v>
      </c>
      <c r="B445" s="109" t="s">
        <v>665</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667</v>
      </c>
      <c r="C446" s="167"/>
      <c r="D446" s="170"/>
      <c r="F446" s="166" t="str">
        <f t="shared" si="23"/>
        <v/>
      </c>
      <c r="G446" s="166" t="str">
        <f t="shared" si="24"/>
        <v/>
      </c>
    </row>
    <row r="447" spans="1:7" x14ac:dyDescent="0.25">
      <c r="A447" s="290" t="s">
        <v>2010</v>
      </c>
      <c r="B447" s="109" t="s">
        <v>669</v>
      </c>
      <c r="C447" s="167"/>
      <c r="D447" s="170"/>
      <c r="F447" s="166" t="str">
        <f t="shared" si="23"/>
        <v/>
      </c>
      <c r="G447" s="166" t="str">
        <f t="shared" si="24"/>
        <v/>
      </c>
    </row>
    <row r="448" spans="1:7" x14ac:dyDescent="0.25">
      <c r="A448" s="290" t="s">
        <v>2011</v>
      </c>
      <c r="B448" s="109" t="s">
        <v>671</v>
      </c>
      <c r="C448" s="167"/>
      <c r="D448" s="170"/>
      <c r="F448" s="166" t="str">
        <f t="shared" si="23"/>
        <v/>
      </c>
      <c r="G448" s="166" t="str">
        <f t="shared" si="24"/>
        <v/>
      </c>
    </row>
    <row r="449" spans="1:7" x14ac:dyDescent="0.25">
      <c r="A449" s="290" t="s">
        <v>2012</v>
      </c>
      <c r="B449" s="109" t="s">
        <v>673</v>
      </c>
      <c r="C449" s="167"/>
      <c r="D449" s="170"/>
      <c r="F449" s="166" t="str">
        <f t="shared" si="23"/>
        <v/>
      </c>
      <c r="G449" s="166" t="str">
        <f t="shared" si="24"/>
        <v/>
      </c>
    </row>
    <row r="450" spans="1:7" x14ac:dyDescent="0.25">
      <c r="A450" s="290" t="s">
        <v>2013</v>
      </c>
      <c r="B450" s="109" t="s">
        <v>675</v>
      </c>
      <c r="C450" s="167"/>
      <c r="D450" s="170"/>
      <c r="F450" s="166" t="str">
        <f t="shared" si="23"/>
        <v/>
      </c>
      <c r="G450" s="166" t="str">
        <f t="shared" si="24"/>
        <v/>
      </c>
    </row>
    <row r="451" spans="1:7" x14ac:dyDescent="0.25">
      <c r="A451" s="290" t="s">
        <v>2014</v>
      </c>
      <c r="B451" s="109" t="s">
        <v>677</v>
      </c>
      <c r="C451" s="167"/>
      <c r="D451" s="170"/>
      <c r="F451" s="166" t="str">
        <f t="shared" si="23"/>
        <v/>
      </c>
      <c r="G451" s="166" t="str">
        <f t="shared" si="24"/>
        <v/>
      </c>
    </row>
    <row r="452" spans="1:7" x14ac:dyDescent="0.25">
      <c r="A452" s="290" t="s">
        <v>2015</v>
      </c>
      <c r="B452" s="109" t="s">
        <v>679</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682</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684</v>
      </c>
      <c r="C455" s="167"/>
      <c r="D455" s="170"/>
      <c r="F455" s="166" t="str">
        <f t="shared" si="25"/>
        <v/>
      </c>
      <c r="G455" s="166" t="str">
        <f t="shared" si="26"/>
        <v/>
      </c>
    </row>
    <row r="456" spans="1:7" outlineLevel="1" x14ac:dyDescent="0.25">
      <c r="A456" s="290" t="s">
        <v>2019</v>
      </c>
      <c r="B456" s="126" t="s">
        <v>686</v>
      </c>
      <c r="C456" s="167"/>
      <c r="D456" s="170"/>
      <c r="F456" s="166" t="str">
        <f t="shared" si="25"/>
        <v/>
      </c>
      <c r="G456" s="166" t="str">
        <f t="shared" si="26"/>
        <v/>
      </c>
    </row>
    <row r="457" spans="1:7" outlineLevel="1" x14ac:dyDescent="0.25">
      <c r="A457" s="290" t="s">
        <v>2020</v>
      </c>
      <c r="B457" s="126" t="s">
        <v>688</v>
      </c>
      <c r="C457" s="167"/>
      <c r="D457" s="170"/>
      <c r="F457" s="166" t="str">
        <f t="shared" si="25"/>
        <v/>
      </c>
      <c r="G457" s="166" t="str">
        <f t="shared" si="26"/>
        <v/>
      </c>
    </row>
    <row r="458" spans="1:7" outlineLevel="1" x14ac:dyDescent="0.25">
      <c r="A458" s="290" t="s">
        <v>2021</v>
      </c>
      <c r="B458" s="126" t="s">
        <v>690</v>
      </c>
      <c r="C458" s="167"/>
      <c r="D458" s="170"/>
      <c r="F458" s="166" t="str">
        <f t="shared" si="25"/>
        <v/>
      </c>
      <c r="G458" s="166" t="str">
        <f t="shared" si="26"/>
        <v/>
      </c>
    </row>
    <row r="459" spans="1:7" outlineLevel="1" x14ac:dyDescent="0.25">
      <c r="A459" s="290" t="s">
        <v>2022</v>
      </c>
      <c r="B459" s="126" t="s">
        <v>692</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629</v>
      </c>
      <c r="D463" s="120" t="s">
        <v>630</v>
      </c>
      <c r="E463" s="120"/>
      <c r="F463" s="120" t="s">
        <v>460</v>
      </c>
      <c r="G463" s="120" t="s">
        <v>631</v>
      </c>
    </row>
    <row r="464" spans="1:7" x14ac:dyDescent="0.25">
      <c r="A464" s="290" t="s">
        <v>2116</v>
      </c>
      <c r="B464" s="109" t="s">
        <v>662</v>
      </c>
      <c r="C464" s="143"/>
      <c r="G464" s="109"/>
    </row>
    <row r="465" spans="1:7" x14ac:dyDescent="0.25">
      <c r="A465" s="290"/>
      <c r="G465" s="109"/>
    </row>
    <row r="466" spans="1:7" x14ac:dyDescent="0.25">
      <c r="A466" s="290"/>
      <c r="B466" s="130" t="s">
        <v>663</v>
      </c>
      <c r="G466" s="109"/>
    </row>
    <row r="467" spans="1:7" x14ac:dyDescent="0.25">
      <c r="A467" s="290" t="s">
        <v>2117</v>
      </c>
      <c r="B467" s="109" t="s">
        <v>665</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667</v>
      </c>
      <c r="C468" s="167"/>
      <c r="D468" s="170"/>
      <c r="F468" s="166" t="str">
        <f t="shared" si="27"/>
        <v/>
      </c>
      <c r="G468" s="166" t="str">
        <f t="shared" si="28"/>
        <v/>
      </c>
    </row>
    <row r="469" spans="1:7" x14ac:dyDescent="0.25">
      <c r="A469" s="290" t="s">
        <v>2119</v>
      </c>
      <c r="B469" s="109" t="s">
        <v>669</v>
      </c>
      <c r="C469" s="167"/>
      <c r="D469" s="170"/>
      <c r="F469" s="166" t="str">
        <f t="shared" si="27"/>
        <v/>
      </c>
      <c r="G469" s="166" t="str">
        <f t="shared" si="28"/>
        <v/>
      </c>
    </row>
    <row r="470" spans="1:7" x14ac:dyDescent="0.25">
      <c r="A470" s="290" t="s">
        <v>2120</v>
      </c>
      <c r="B470" s="109" t="s">
        <v>671</v>
      </c>
      <c r="C470" s="167"/>
      <c r="D470" s="170"/>
      <c r="F470" s="166" t="str">
        <f t="shared" si="27"/>
        <v/>
      </c>
      <c r="G470" s="166" t="str">
        <f t="shared" si="28"/>
        <v/>
      </c>
    </row>
    <row r="471" spans="1:7" x14ac:dyDescent="0.25">
      <c r="A471" s="290" t="s">
        <v>2121</v>
      </c>
      <c r="B471" s="109" t="s">
        <v>673</v>
      </c>
      <c r="C471" s="167"/>
      <c r="D471" s="170"/>
      <c r="F471" s="166" t="str">
        <f t="shared" si="27"/>
        <v/>
      </c>
      <c r="G471" s="166" t="str">
        <f t="shared" si="28"/>
        <v/>
      </c>
    </row>
    <row r="472" spans="1:7" x14ac:dyDescent="0.25">
      <c r="A472" s="290" t="s">
        <v>2122</v>
      </c>
      <c r="B472" s="109" t="s">
        <v>675</v>
      </c>
      <c r="C472" s="167"/>
      <c r="D472" s="170"/>
      <c r="F472" s="166" t="str">
        <f t="shared" si="27"/>
        <v/>
      </c>
      <c r="G472" s="166" t="str">
        <f t="shared" si="28"/>
        <v/>
      </c>
    </row>
    <row r="473" spans="1:7" x14ac:dyDescent="0.25">
      <c r="A473" s="290" t="s">
        <v>2123</v>
      </c>
      <c r="B473" s="109" t="s">
        <v>677</v>
      </c>
      <c r="C473" s="167"/>
      <c r="D473" s="170"/>
      <c r="F473" s="166" t="str">
        <f t="shared" si="27"/>
        <v/>
      </c>
      <c r="G473" s="166" t="str">
        <f t="shared" si="28"/>
        <v/>
      </c>
    </row>
    <row r="474" spans="1:7" x14ac:dyDescent="0.25">
      <c r="A474" s="290" t="s">
        <v>2124</v>
      </c>
      <c r="B474" s="109" t="s">
        <v>679</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682</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684</v>
      </c>
      <c r="C477" s="167"/>
      <c r="D477" s="170"/>
      <c r="F477" s="166" t="str">
        <f t="shared" si="29"/>
        <v/>
      </c>
      <c r="G477" s="166" t="str">
        <f t="shared" si="30"/>
        <v/>
      </c>
    </row>
    <row r="478" spans="1:7" outlineLevel="1" x14ac:dyDescent="0.25">
      <c r="A478" s="290" t="s">
        <v>2128</v>
      </c>
      <c r="B478" s="126" t="s">
        <v>686</v>
      </c>
      <c r="C478" s="167"/>
      <c r="D478" s="170"/>
      <c r="F478" s="166" t="str">
        <f t="shared" si="29"/>
        <v/>
      </c>
      <c r="G478" s="166" t="str">
        <f t="shared" si="30"/>
        <v/>
      </c>
    </row>
    <row r="479" spans="1:7" outlineLevel="1" x14ac:dyDescent="0.25">
      <c r="A479" s="290" t="s">
        <v>2129</v>
      </c>
      <c r="B479" s="126" t="s">
        <v>688</v>
      </c>
      <c r="C479" s="167"/>
      <c r="D479" s="170"/>
      <c r="F479" s="166" t="str">
        <f t="shared" si="29"/>
        <v/>
      </c>
      <c r="G479" s="166" t="str">
        <f t="shared" si="30"/>
        <v/>
      </c>
    </row>
    <row r="480" spans="1:7" outlineLevel="1" x14ac:dyDescent="0.25">
      <c r="A480" s="290" t="s">
        <v>2130</v>
      </c>
      <c r="B480" s="126" t="s">
        <v>690</v>
      </c>
      <c r="C480" s="167"/>
      <c r="D480" s="170"/>
      <c r="F480" s="166" t="str">
        <f t="shared" si="29"/>
        <v/>
      </c>
      <c r="G480" s="166" t="str">
        <f t="shared" si="30"/>
        <v/>
      </c>
    </row>
    <row r="481" spans="1:7" outlineLevel="1" x14ac:dyDescent="0.25">
      <c r="A481" s="290" t="s">
        <v>2131</v>
      </c>
      <c r="B481" s="126" t="s">
        <v>692</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749</v>
      </c>
      <c r="D485" s="120"/>
      <c r="E485" s="120"/>
      <c r="F485" s="120"/>
      <c r="G485" s="122"/>
    </row>
    <row r="486" spans="1:7" x14ac:dyDescent="0.25">
      <c r="A486" s="290" t="s">
        <v>2410</v>
      </c>
      <c r="B486" s="130" t="s">
        <v>750</v>
      </c>
      <c r="C486" s="143"/>
      <c r="G486" s="109"/>
    </row>
    <row r="487" spans="1:7" x14ac:dyDescent="0.25">
      <c r="A487" s="290" t="s">
        <v>2411</v>
      </c>
      <c r="B487" s="130" t="s">
        <v>751</v>
      </c>
      <c r="C487" s="143"/>
      <c r="G487" s="109"/>
    </row>
    <row r="488" spans="1:7" x14ac:dyDescent="0.25">
      <c r="A488" s="290" t="s">
        <v>2412</v>
      </c>
      <c r="B488" s="130" t="s">
        <v>752</v>
      </c>
      <c r="C488" s="143"/>
      <c r="G488" s="109"/>
    </row>
    <row r="489" spans="1:7" x14ac:dyDescent="0.25">
      <c r="A489" s="290" t="s">
        <v>2413</v>
      </c>
      <c r="B489" s="130" t="s">
        <v>753</v>
      </c>
      <c r="C489" s="143"/>
      <c r="G489" s="109"/>
    </row>
    <row r="490" spans="1:7" x14ac:dyDescent="0.25">
      <c r="A490" s="290" t="s">
        <v>2414</v>
      </c>
      <c r="B490" s="130" t="s">
        <v>754</v>
      </c>
      <c r="C490" s="143"/>
      <c r="G490" s="109"/>
    </row>
    <row r="491" spans="1:7" x14ac:dyDescent="0.25">
      <c r="A491" s="290" t="s">
        <v>2415</v>
      </c>
      <c r="B491" s="130" t="s">
        <v>755</v>
      </c>
      <c r="C491" s="143"/>
      <c r="G491" s="109"/>
    </row>
    <row r="492" spans="1:7" x14ac:dyDescent="0.25">
      <c r="A492" s="290" t="s">
        <v>2416</v>
      </c>
      <c r="B492" s="130" t="s">
        <v>756</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757</v>
      </c>
      <c r="C496" s="143"/>
      <c r="G496" s="109"/>
    </row>
    <row r="497" spans="1:7" x14ac:dyDescent="0.25">
      <c r="A497" s="290" t="s">
        <v>2421</v>
      </c>
      <c r="B497" s="195" t="s">
        <v>758</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460</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460</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460</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459</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459</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759</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760</v>
      </c>
      <c r="C5" s="30"/>
      <c r="E5" s="32"/>
      <c r="F5" s="32"/>
      <c r="H5"/>
      <c r="L5" s="24"/>
      <c r="M5" s="24"/>
    </row>
    <row r="6" spans="1:14" ht="15.75" thickBot="1" x14ac:dyDescent="0.3">
      <c r="B6" s="35" t="s">
        <v>761</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761</v>
      </c>
      <c r="C8" s="38"/>
      <c r="D8" s="38"/>
      <c r="E8" s="38"/>
      <c r="F8" s="38"/>
      <c r="G8" s="39"/>
      <c r="H8"/>
      <c r="I8" s="43"/>
      <c r="J8" s="32"/>
      <c r="K8" s="32"/>
      <c r="L8" s="32"/>
      <c r="M8" s="32"/>
    </row>
    <row r="9" spans="1:14" ht="15" customHeight="1" x14ac:dyDescent="0.25">
      <c r="A9" s="45"/>
      <c r="B9" s="46" t="s">
        <v>762</v>
      </c>
      <c r="C9" s="45"/>
      <c r="D9" s="45"/>
      <c r="E9" s="45"/>
      <c r="F9" s="48"/>
      <c r="G9" s="48"/>
      <c r="H9"/>
      <c r="I9" s="43"/>
      <c r="J9" s="40"/>
      <c r="K9" s="40"/>
      <c r="L9" s="40"/>
      <c r="M9" s="59"/>
      <c r="N9" s="59"/>
    </row>
    <row r="10" spans="1:14" x14ac:dyDescent="0.25">
      <c r="A10" s="26" t="s">
        <v>763</v>
      </c>
      <c r="B10" s="26" t="s">
        <v>764</v>
      </c>
      <c r="C10" s="152"/>
      <c r="E10" s="43"/>
      <c r="F10" s="43"/>
      <c r="H10"/>
      <c r="I10" s="43"/>
      <c r="L10" s="43"/>
      <c r="M10" s="43"/>
    </row>
    <row r="11" spans="1:14" outlineLevel="1" x14ac:dyDescent="0.25">
      <c r="A11" s="26" t="s">
        <v>765</v>
      </c>
      <c r="B11" s="55" t="s">
        <v>453</v>
      </c>
      <c r="C11" s="152"/>
      <c r="E11" s="43"/>
      <c r="F11" s="43"/>
      <c r="H11"/>
      <c r="I11" s="43"/>
      <c r="L11" s="43"/>
      <c r="M11" s="43"/>
    </row>
    <row r="12" spans="1:14" outlineLevel="1" x14ac:dyDescent="0.25">
      <c r="A12" s="26" t="s">
        <v>766</v>
      </c>
      <c r="B12" s="55" t="s">
        <v>455</v>
      </c>
      <c r="C12" s="152"/>
      <c r="E12" s="43"/>
      <c r="F12" s="43"/>
      <c r="H12"/>
      <c r="I12" s="43"/>
      <c r="L12" s="43"/>
      <c r="M12" s="43"/>
    </row>
    <row r="13" spans="1:14" outlineLevel="1" x14ac:dyDescent="0.25">
      <c r="A13" s="26" t="s">
        <v>767</v>
      </c>
      <c r="E13" s="43"/>
      <c r="F13" s="43"/>
      <c r="H13"/>
      <c r="I13" s="43"/>
      <c r="L13" s="43"/>
      <c r="M13" s="43"/>
    </row>
    <row r="14" spans="1:14" outlineLevel="1" x14ac:dyDescent="0.25">
      <c r="A14" s="26" t="s">
        <v>768</v>
      </c>
      <c r="E14" s="43"/>
      <c r="F14" s="43"/>
      <c r="H14"/>
      <c r="I14" s="43"/>
      <c r="L14" s="43"/>
      <c r="M14" s="43"/>
    </row>
    <row r="15" spans="1:14" outlineLevel="1" x14ac:dyDescent="0.25">
      <c r="A15" s="26" t="s">
        <v>769</v>
      </c>
      <c r="E15" s="43"/>
      <c r="F15" s="43"/>
      <c r="H15"/>
      <c r="I15" s="43"/>
      <c r="L15" s="43"/>
      <c r="M15" s="43"/>
    </row>
    <row r="16" spans="1:14" outlineLevel="1" x14ac:dyDescent="0.25">
      <c r="A16" s="26" t="s">
        <v>770</v>
      </c>
      <c r="E16" s="43"/>
      <c r="F16" s="43"/>
      <c r="H16"/>
      <c r="I16" s="43"/>
      <c r="L16" s="43"/>
      <c r="M16" s="43"/>
    </row>
    <row r="17" spans="1:14" outlineLevel="1" x14ac:dyDescent="0.25">
      <c r="A17" s="26" t="s">
        <v>771</v>
      </c>
      <c r="E17" s="43"/>
      <c r="F17" s="43"/>
      <c r="H17"/>
      <c r="I17" s="43"/>
      <c r="L17" s="43"/>
      <c r="M17" s="43"/>
    </row>
    <row r="18" spans="1:14" x14ac:dyDescent="0.25">
      <c r="A18" s="45"/>
      <c r="B18" s="45" t="s">
        <v>772</v>
      </c>
      <c r="C18" s="45" t="s">
        <v>629</v>
      </c>
      <c r="D18" s="45" t="s">
        <v>773</v>
      </c>
      <c r="E18" s="45"/>
      <c r="F18" s="45" t="s">
        <v>774</v>
      </c>
      <c r="G18" s="45" t="s">
        <v>775</v>
      </c>
      <c r="H18"/>
      <c r="I18" s="76"/>
      <c r="J18" s="40"/>
      <c r="K18" s="40"/>
      <c r="L18" s="32"/>
      <c r="M18" s="40"/>
      <c r="N18" s="40"/>
    </row>
    <row r="19" spans="1:14" x14ac:dyDescent="0.25">
      <c r="A19" s="26" t="s">
        <v>776</v>
      </c>
      <c r="B19" s="26" t="s">
        <v>777</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634</v>
      </c>
      <c r="C21" s="40"/>
      <c r="D21" s="40"/>
      <c r="E21" s="40"/>
      <c r="F21" s="59"/>
      <c r="G21" s="59"/>
      <c r="H21"/>
      <c r="I21" s="43"/>
      <c r="J21" s="40"/>
      <c r="K21" s="40"/>
      <c r="L21" s="40"/>
      <c r="M21" s="59"/>
      <c r="N21" s="59"/>
    </row>
    <row r="22" spans="1:14" x14ac:dyDescent="0.25">
      <c r="A22" s="26" t="s">
        <v>778</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779</v>
      </c>
      <c r="B23" s="43"/>
      <c r="C23" s="151"/>
      <c r="D23" s="152"/>
      <c r="E23" s="43"/>
      <c r="F23" s="158" t="str">
        <f t="shared" si="0"/>
        <v/>
      </c>
      <c r="G23" s="158" t="str">
        <f t="shared" si="1"/>
        <v/>
      </c>
      <c r="H23"/>
      <c r="I23" s="43"/>
      <c r="L23" s="43"/>
      <c r="M23" s="52"/>
      <c r="N23" s="52"/>
    </row>
    <row r="24" spans="1:14" x14ac:dyDescent="0.25">
      <c r="A24" s="26" t="s">
        <v>780</v>
      </c>
      <c r="B24" s="43"/>
      <c r="C24" s="151"/>
      <c r="D24" s="152"/>
      <c r="F24" s="158" t="str">
        <f t="shared" si="0"/>
        <v/>
      </c>
      <c r="G24" s="158" t="str">
        <f t="shared" si="1"/>
        <v/>
      </c>
      <c r="H24"/>
      <c r="I24" s="43"/>
      <c r="M24" s="52"/>
      <c r="N24" s="52"/>
    </row>
    <row r="25" spans="1:14" x14ac:dyDescent="0.25">
      <c r="A25" s="26" t="s">
        <v>781</v>
      </c>
      <c r="B25" s="43"/>
      <c r="C25" s="151"/>
      <c r="D25" s="152"/>
      <c r="E25" s="63"/>
      <c r="F25" s="158" t="str">
        <f t="shared" si="0"/>
        <v/>
      </c>
      <c r="G25" s="158" t="str">
        <f t="shared" si="1"/>
        <v/>
      </c>
      <c r="H25"/>
      <c r="I25" s="43"/>
      <c r="L25" s="63"/>
      <c r="M25" s="52"/>
      <c r="N25" s="52"/>
    </row>
    <row r="26" spans="1:14" x14ac:dyDescent="0.25">
      <c r="A26" s="26" t="s">
        <v>782</v>
      </c>
      <c r="B26" s="43"/>
      <c r="C26" s="151"/>
      <c r="D26" s="152"/>
      <c r="E26" s="63"/>
      <c r="F26" s="158" t="str">
        <f t="shared" si="0"/>
        <v/>
      </c>
      <c r="G26" s="158" t="str">
        <f t="shared" si="1"/>
        <v/>
      </c>
      <c r="H26"/>
      <c r="I26" s="43"/>
      <c r="L26" s="63"/>
      <c r="M26" s="52"/>
      <c r="N26" s="52"/>
    </row>
    <row r="27" spans="1:14" x14ac:dyDescent="0.25">
      <c r="A27" s="26" t="s">
        <v>783</v>
      </c>
      <c r="B27" s="43"/>
      <c r="C27" s="151"/>
      <c r="D27" s="152"/>
      <c r="E27" s="63"/>
      <c r="F27" s="158" t="str">
        <f t="shared" si="0"/>
        <v/>
      </c>
      <c r="G27" s="158" t="str">
        <f t="shared" si="1"/>
        <v/>
      </c>
      <c r="H27"/>
      <c r="I27" s="43"/>
      <c r="L27" s="63"/>
      <c r="M27" s="52"/>
      <c r="N27" s="52"/>
    </row>
    <row r="28" spans="1:14" x14ac:dyDescent="0.25">
      <c r="A28" s="26" t="s">
        <v>784</v>
      </c>
      <c r="B28" s="43"/>
      <c r="C28" s="151"/>
      <c r="D28" s="152"/>
      <c r="E28" s="63"/>
      <c r="F28" s="158" t="str">
        <f t="shared" si="0"/>
        <v/>
      </c>
      <c r="G28" s="158" t="str">
        <f t="shared" si="1"/>
        <v/>
      </c>
      <c r="H28"/>
      <c r="I28" s="43"/>
      <c r="L28" s="63"/>
      <c r="M28" s="52"/>
      <c r="N28" s="52"/>
    </row>
    <row r="29" spans="1:14" x14ac:dyDescent="0.25">
      <c r="A29" s="26" t="s">
        <v>785</v>
      </c>
      <c r="B29" s="43"/>
      <c r="C29" s="151"/>
      <c r="D29" s="152"/>
      <c r="E29" s="63"/>
      <c r="F29" s="158" t="str">
        <f t="shared" si="0"/>
        <v/>
      </c>
      <c r="G29" s="158" t="str">
        <f t="shared" si="1"/>
        <v/>
      </c>
      <c r="H29"/>
      <c r="I29" s="43"/>
      <c r="L29" s="63"/>
      <c r="M29" s="52"/>
      <c r="N29" s="52"/>
    </row>
    <row r="30" spans="1:14" x14ac:dyDescent="0.25">
      <c r="A30" s="26" t="s">
        <v>786</v>
      </c>
      <c r="B30" s="43"/>
      <c r="C30" s="151"/>
      <c r="D30" s="152"/>
      <c r="E30" s="63"/>
      <c r="F30" s="158" t="str">
        <f t="shared" si="0"/>
        <v/>
      </c>
      <c r="G30" s="158" t="str">
        <f t="shared" si="1"/>
        <v/>
      </c>
      <c r="H30"/>
      <c r="I30" s="43"/>
      <c r="L30" s="63"/>
      <c r="M30" s="52"/>
      <c r="N30" s="52"/>
    </row>
    <row r="31" spans="1:14" x14ac:dyDescent="0.25">
      <c r="A31" s="26" t="s">
        <v>787</v>
      </c>
      <c r="B31" s="43"/>
      <c r="C31" s="151"/>
      <c r="D31" s="152"/>
      <c r="E31" s="63"/>
      <c r="F31" s="158" t="str">
        <f t="shared" si="0"/>
        <v/>
      </c>
      <c r="G31" s="158" t="str">
        <f t="shared" si="1"/>
        <v/>
      </c>
      <c r="H31"/>
      <c r="I31" s="43"/>
      <c r="L31" s="63"/>
      <c r="M31" s="52"/>
      <c r="N31" s="52"/>
    </row>
    <row r="32" spans="1:14" x14ac:dyDescent="0.25">
      <c r="A32" s="26" t="s">
        <v>788</v>
      </c>
      <c r="B32" s="43"/>
      <c r="C32" s="151"/>
      <c r="D32" s="152"/>
      <c r="E32" s="63"/>
      <c r="F32" s="158" t="str">
        <f t="shared" si="0"/>
        <v/>
      </c>
      <c r="G32" s="158" t="str">
        <f t="shared" si="1"/>
        <v/>
      </c>
      <c r="H32"/>
      <c r="I32" s="43"/>
      <c r="L32" s="63"/>
      <c r="M32" s="52"/>
      <c r="N32" s="52"/>
    </row>
    <row r="33" spans="1:14" x14ac:dyDescent="0.25">
      <c r="A33" s="26" t="s">
        <v>789</v>
      </c>
      <c r="B33" s="43"/>
      <c r="C33" s="151"/>
      <c r="D33" s="152"/>
      <c r="E33" s="63"/>
      <c r="F33" s="158" t="str">
        <f t="shared" si="0"/>
        <v/>
      </c>
      <c r="G33" s="158" t="str">
        <f t="shared" si="1"/>
        <v/>
      </c>
      <c r="H33"/>
      <c r="I33" s="43"/>
      <c r="L33" s="63"/>
      <c r="M33" s="52"/>
      <c r="N33" s="52"/>
    </row>
    <row r="34" spans="1:14" x14ac:dyDescent="0.25">
      <c r="A34" s="26" t="s">
        <v>790</v>
      </c>
      <c r="B34" s="43"/>
      <c r="C34" s="151"/>
      <c r="D34" s="152"/>
      <c r="E34" s="63"/>
      <c r="F34" s="158" t="str">
        <f t="shared" si="0"/>
        <v/>
      </c>
      <c r="G34" s="158" t="str">
        <f t="shared" si="1"/>
        <v/>
      </c>
      <c r="H34"/>
      <c r="I34" s="43"/>
      <c r="L34" s="63"/>
      <c r="M34" s="52"/>
      <c r="N34" s="52"/>
    </row>
    <row r="35" spans="1:14" x14ac:dyDescent="0.25">
      <c r="A35" s="26" t="s">
        <v>791</v>
      </c>
      <c r="B35" s="43"/>
      <c r="C35" s="151"/>
      <c r="D35" s="152"/>
      <c r="E35" s="63"/>
      <c r="F35" s="158" t="str">
        <f t="shared" si="0"/>
        <v/>
      </c>
      <c r="G35" s="158" t="str">
        <f t="shared" si="1"/>
        <v/>
      </c>
      <c r="H35"/>
      <c r="I35" s="43"/>
      <c r="L35" s="63"/>
      <c r="M35" s="52"/>
      <c r="N35" s="52"/>
    </row>
    <row r="36" spans="1:14" x14ac:dyDescent="0.25">
      <c r="A36" s="26" t="s">
        <v>792</v>
      </c>
      <c r="B36" s="43"/>
      <c r="C36" s="151"/>
      <c r="D36" s="152"/>
      <c r="E36" s="63"/>
      <c r="F36" s="158" t="str">
        <f t="shared" si="0"/>
        <v/>
      </c>
      <c r="G36" s="158" t="str">
        <f t="shared" si="1"/>
        <v/>
      </c>
      <c r="H36"/>
      <c r="I36" s="43"/>
      <c r="L36" s="63"/>
      <c r="M36" s="52"/>
      <c r="N36" s="52"/>
    </row>
    <row r="37" spans="1:14" x14ac:dyDescent="0.25">
      <c r="A37" s="26" t="s">
        <v>793</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794</v>
      </c>
      <c r="C38" s="45" t="s">
        <v>65</v>
      </c>
      <c r="D38" s="45"/>
      <c r="E38" s="47"/>
      <c r="F38" s="45" t="s">
        <v>774</v>
      </c>
      <c r="G38" s="45"/>
      <c r="H38"/>
      <c r="I38" s="76"/>
      <c r="J38" s="40"/>
      <c r="K38" s="40"/>
      <c r="L38" s="32"/>
      <c r="M38" s="40"/>
      <c r="N38" s="40"/>
    </row>
    <row r="39" spans="1:14" x14ac:dyDescent="0.25">
      <c r="A39" s="26" t="s">
        <v>795</v>
      </c>
      <c r="B39" s="43" t="s">
        <v>796</v>
      </c>
      <c r="C39" s="151"/>
      <c r="E39" s="78"/>
      <c r="F39" s="158" t="str">
        <f>IF($C$42=0,"",IF(C39="[for completion]","",C39/$C$42))</f>
        <v/>
      </c>
      <c r="G39" s="51"/>
      <c r="H39"/>
      <c r="I39" s="43"/>
      <c r="L39" s="78"/>
      <c r="M39" s="52"/>
      <c r="N39" s="51"/>
    </row>
    <row r="40" spans="1:14" x14ac:dyDescent="0.25">
      <c r="A40" s="26" t="s">
        <v>797</v>
      </c>
      <c r="B40" s="43" t="s">
        <v>798</v>
      </c>
      <c r="C40" s="151"/>
      <c r="E40" s="78"/>
      <c r="F40" s="158" t="str">
        <f>IF($C$42=0,"",IF(C40="[for completion]","",C40/$C$42))</f>
        <v/>
      </c>
      <c r="G40" s="51"/>
      <c r="H40"/>
      <c r="I40" s="43"/>
      <c r="L40" s="78"/>
      <c r="M40" s="52"/>
      <c r="N40" s="51"/>
    </row>
    <row r="41" spans="1:14" x14ac:dyDescent="0.25">
      <c r="A41" s="26" t="s">
        <v>799</v>
      </c>
      <c r="B41" s="43" t="s">
        <v>97</v>
      </c>
      <c r="C41" s="151"/>
      <c r="E41" s="63"/>
      <c r="F41" s="158" t="str">
        <f>IF($C$42=0,"",IF(C41="[for completion]","",C41/$C$42))</f>
        <v/>
      </c>
      <c r="G41" s="51"/>
      <c r="H41"/>
      <c r="I41" s="43"/>
      <c r="L41" s="63"/>
      <c r="M41" s="52"/>
      <c r="N41" s="51"/>
    </row>
    <row r="42" spans="1:14" x14ac:dyDescent="0.25">
      <c r="A42" s="26" t="s">
        <v>800</v>
      </c>
      <c r="B42" s="53" t="s">
        <v>99</v>
      </c>
      <c r="C42" s="153">
        <f>SUM(C39:C41)</f>
        <v>0</v>
      </c>
      <c r="D42" s="43"/>
      <c r="E42" s="63"/>
      <c r="F42" s="159">
        <f>SUM(F39:F41)</f>
        <v>0</v>
      </c>
      <c r="G42" s="51"/>
      <c r="H42"/>
      <c r="I42" s="43"/>
      <c r="L42" s="63"/>
      <c r="M42" s="52"/>
      <c r="N42" s="51"/>
    </row>
    <row r="43" spans="1:14" outlineLevel="1" x14ac:dyDescent="0.25">
      <c r="A43" s="26" t="s">
        <v>801</v>
      </c>
      <c r="B43" s="53"/>
      <c r="C43" s="43"/>
      <c r="D43" s="43"/>
      <c r="E43" s="63"/>
      <c r="F43" s="54"/>
      <c r="G43" s="51"/>
      <c r="H43"/>
      <c r="I43" s="43"/>
      <c r="L43" s="63"/>
      <c r="M43" s="52"/>
      <c r="N43" s="51"/>
    </row>
    <row r="44" spans="1:14" outlineLevel="1" x14ac:dyDescent="0.25">
      <c r="A44" s="26" t="s">
        <v>802</v>
      </c>
      <c r="B44" s="53"/>
      <c r="C44" s="43"/>
      <c r="D44" s="43"/>
      <c r="E44" s="63"/>
      <c r="F44" s="54"/>
      <c r="G44" s="51"/>
      <c r="H44"/>
      <c r="I44" s="43"/>
      <c r="L44" s="63"/>
      <c r="M44" s="52"/>
      <c r="N44" s="51"/>
    </row>
    <row r="45" spans="1:14" outlineLevel="1" x14ac:dyDescent="0.25">
      <c r="A45" s="26" t="s">
        <v>803</v>
      </c>
      <c r="B45" s="43"/>
      <c r="E45" s="63"/>
      <c r="F45" s="52"/>
      <c r="G45" s="51"/>
      <c r="H45"/>
      <c r="I45" s="43"/>
      <c r="L45" s="63"/>
      <c r="M45" s="52"/>
      <c r="N45" s="51"/>
    </row>
    <row r="46" spans="1:14" outlineLevel="1" x14ac:dyDescent="0.25">
      <c r="A46" s="26" t="s">
        <v>804</v>
      </c>
      <c r="B46" s="43"/>
      <c r="E46" s="63"/>
      <c r="F46" s="52"/>
      <c r="G46" s="51"/>
      <c r="H46"/>
      <c r="I46" s="43"/>
      <c r="L46" s="63"/>
      <c r="M46" s="52"/>
      <c r="N46" s="51"/>
    </row>
    <row r="47" spans="1:14" outlineLevel="1" x14ac:dyDescent="0.25">
      <c r="A47" s="26" t="s">
        <v>805</v>
      </c>
      <c r="B47" s="43"/>
      <c r="E47" s="63"/>
      <c r="F47" s="52"/>
      <c r="G47" s="51"/>
      <c r="H47"/>
      <c r="I47" s="43"/>
      <c r="L47" s="63"/>
      <c r="M47" s="52"/>
      <c r="N47" s="51"/>
    </row>
    <row r="48" spans="1:14" ht="15" customHeight="1" x14ac:dyDescent="0.25">
      <c r="A48" s="45"/>
      <c r="B48" s="46" t="s">
        <v>469</v>
      </c>
      <c r="C48" s="45" t="s">
        <v>774</v>
      </c>
      <c r="D48" s="45"/>
      <c r="E48" s="47"/>
      <c r="F48" s="48"/>
      <c r="G48" s="48"/>
      <c r="H48"/>
      <c r="I48" s="76"/>
      <c r="J48" s="40"/>
      <c r="K48" s="40"/>
      <c r="L48" s="32"/>
      <c r="M48" s="59"/>
      <c r="N48" s="59"/>
    </row>
    <row r="49" spans="1:14" x14ac:dyDescent="0.25">
      <c r="A49" s="26" t="s">
        <v>806</v>
      </c>
      <c r="B49" s="75" t="s">
        <v>471</v>
      </c>
      <c r="C49" s="145">
        <f>SUM(C50:C76)</f>
        <v>0</v>
      </c>
      <c r="G49" s="26"/>
      <c r="H49"/>
      <c r="I49" s="32"/>
      <c r="N49" s="26"/>
    </row>
    <row r="50" spans="1:14" x14ac:dyDescent="0.25">
      <c r="A50" s="26" t="s">
        <v>807</v>
      </c>
      <c r="B50" s="26" t="s">
        <v>473</v>
      </c>
      <c r="C50" s="145"/>
      <c r="G50" s="26"/>
      <c r="H50"/>
      <c r="N50" s="26"/>
    </row>
    <row r="51" spans="1:14" x14ac:dyDescent="0.25">
      <c r="A51" s="26" t="s">
        <v>808</v>
      </c>
      <c r="B51" s="26" t="s">
        <v>475</v>
      </c>
      <c r="C51" s="145"/>
      <c r="G51" s="26"/>
      <c r="H51"/>
      <c r="N51" s="26"/>
    </row>
    <row r="52" spans="1:14" x14ac:dyDescent="0.25">
      <c r="A52" s="26" t="s">
        <v>809</v>
      </c>
      <c r="B52" s="26" t="s">
        <v>477</v>
      </c>
      <c r="C52" s="145"/>
      <c r="G52" s="26"/>
      <c r="H52"/>
      <c r="N52" s="26"/>
    </row>
    <row r="53" spans="1:14" x14ac:dyDescent="0.25">
      <c r="A53" s="26" t="s">
        <v>810</v>
      </c>
      <c r="B53" s="26" t="s">
        <v>479</v>
      </c>
      <c r="C53" s="145"/>
      <c r="G53" s="26"/>
      <c r="H53"/>
      <c r="N53" s="26"/>
    </row>
    <row r="54" spans="1:14" x14ac:dyDescent="0.25">
      <c r="A54" s="26" t="s">
        <v>811</v>
      </c>
      <c r="B54" s="26" t="s">
        <v>481</v>
      </c>
      <c r="C54" s="145"/>
      <c r="G54" s="26"/>
      <c r="H54"/>
      <c r="N54" s="26"/>
    </row>
    <row r="55" spans="1:14" x14ac:dyDescent="0.25">
      <c r="A55" s="26" t="s">
        <v>812</v>
      </c>
      <c r="B55" s="26" t="s">
        <v>2236</v>
      </c>
      <c r="C55" s="145"/>
      <c r="G55" s="26"/>
      <c r="H55"/>
      <c r="N55" s="26"/>
    </row>
    <row r="56" spans="1:14" x14ac:dyDescent="0.25">
      <c r="A56" s="26" t="s">
        <v>813</v>
      </c>
      <c r="B56" s="26" t="s">
        <v>484</v>
      </c>
      <c r="C56" s="145"/>
      <c r="G56" s="26"/>
      <c r="H56"/>
      <c r="N56" s="26"/>
    </row>
    <row r="57" spans="1:14" x14ac:dyDescent="0.25">
      <c r="A57" s="26" t="s">
        <v>814</v>
      </c>
      <c r="B57" s="26" t="s">
        <v>486</v>
      </c>
      <c r="C57" s="145"/>
      <c r="G57" s="26"/>
      <c r="H57"/>
      <c r="N57" s="26"/>
    </row>
    <row r="58" spans="1:14" x14ac:dyDescent="0.25">
      <c r="A58" s="26" t="s">
        <v>815</v>
      </c>
      <c r="B58" s="26" t="s">
        <v>488</v>
      </c>
      <c r="C58" s="145"/>
      <c r="G58" s="26"/>
      <c r="H58"/>
      <c r="N58" s="26"/>
    </row>
    <row r="59" spans="1:14" x14ac:dyDescent="0.25">
      <c r="A59" s="26" t="s">
        <v>816</v>
      </c>
      <c r="B59" s="26" t="s">
        <v>490</v>
      </c>
      <c r="C59" s="145"/>
      <c r="G59" s="26"/>
      <c r="H59"/>
      <c r="N59" s="26"/>
    </row>
    <row r="60" spans="1:14" x14ac:dyDescent="0.25">
      <c r="A60" s="26" t="s">
        <v>817</v>
      </c>
      <c r="B60" s="26" t="s">
        <v>492</v>
      </c>
      <c r="C60" s="145"/>
      <c r="G60" s="26"/>
      <c r="H60"/>
      <c r="N60" s="26"/>
    </row>
    <row r="61" spans="1:14" x14ac:dyDescent="0.25">
      <c r="A61" s="26" t="s">
        <v>818</v>
      </c>
      <c r="B61" s="26" t="s">
        <v>494</v>
      </c>
      <c r="C61" s="145"/>
      <c r="G61" s="26"/>
      <c r="H61"/>
      <c r="N61" s="26"/>
    </row>
    <row r="62" spans="1:14" x14ac:dyDescent="0.25">
      <c r="A62" s="26" t="s">
        <v>819</v>
      </c>
      <c r="B62" s="26" t="s">
        <v>496</v>
      </c>
      <c r="C62" s="145"/>
      <c r="G62" s="26"/>
      <c r="H62"/>
      <c r="N62" s="26"/>
    </row>
    <row r="63" spans="1:14" x14ac:dyDescent="0.25">
      <c r="A63" s="26" t="s">
        <v>820</v>
      </c>
      <c r="B63" s="26" t="s">
        <v>498</v>
      </c>
      <c r="C63" s="145"/>
      <c r="G63" s="26"/>
      <c r="H63"/>
      <c r="N63" s="26"/>
    </row>
    <row r="64" spans="1:14" x14ac:dyDescent="0.25">
      <c r="A64" s="26" t="s">
        <v>821</v>
      </c>
      <c r="B64" s="26" t="s">
        <v>500</v>
      </c>
      <c r="C64" s="145"/>
      <c r="G64" s="26"/>
      <c r="H64"/>
      <c r="N64" s="26"/>
    </row>
    <row r="65" spans="1:14" x14ac:dyDescent="0.25">
      <c r="A65" s="26" t="s">
        <v>822</v>
      </c>
      <c r="B65" s="26" t="s">
        <v>3</v>
      </c>
      <c r="C65" s="145"/>
      <c r="G65" s="26"/>
      <c r="H65"/>
      <c r="N65" s="26"/>
    </row>
    <row r="66" spans="1:14" x14ac:dyDescent="0.25">
      <c r="A66" s="26" t="s">
        <v>823</v>
      </c>
      <c r="B66" s="26" t="s">
        <v>503</v>
      </c>
      <c r="C66" s="145"/>
      <c r="G66" s="26"/>
      <c r="H66"/>
      <c r="N66" s="26"/>
    </row>
    <row r="67" spans="1:14" x14ac:dyDescent="0.25">
      <c r="A67" s="26" t="s">
        <v>824</v>
      </c>
      <c r="B67" s="26" t="s">
        <v>505</v>
      </c>
      <c r="C67" s="145"/>
      <c r="G67" s="26"/>
      <c r="H67"/>
      <c r="N67" s="26"/>
    </row>
    <row r="68" spans="1:14" x14ac:dyDescent="0.25">
      <c r="A68" s="26" t="s">
        <v>825</v>
      </c>
      <c r="B68" s="26" t="s">
        <v>507</v>
      </c>
      <c r="C68" s="145"/>
      <c r="G68" s="26"/>
      <c r="H68"/>
      <c r="N68" s="26"/>
    </row>
    <row r="69" spans="1:14" x14ac:dyDescent="0.25">
      <c r="A69" s="236" t="s">
        <v>826</v>
      </c>
      <c r="B69" s="26" t="s">
        <v>509</v>
      </c>
      <c r="C69" s="145"/>
      <c r="G69" s="26"/>
      <c r="H69"/>
      <c r="N69" s="26"/>
    </row>
    <row r="70" spans="1:14" x14ac:dyDescent="0.25">
      <c r="A70" s="236" t="s">
        <v>827</v>
      </c>
      <c r="B70" s="26" t="s">
        <v>511</v>
      </c>
      <c r="C70" s="145"/>
      <c r="G70" s="26"/>
      <c r="H70"/>
      <c r="N70" s="26"/>
    </row>
    <row r="71" spans="1:14" x14ac:dyDescent="0.25">
      <c r="A71" s="236" t="s">
        <v>828</v>
      </c>
      <c r="B71" s="26" t="s">
        <v>513</v>
      </c>
      <c r="C71" s="145"/>
      <c r="G71" s="26"/>
      <c r="H71"/>
      <c r="N71" s="26"/>
    </row>
    <row r="72" spans="1:14" x14ac:dyDescent="0.25">
      <c r="A72" s="236" t="s">
        <v>829</v>
      </c>
      <c r="B72" s="26" t="s">
        <v>515</v>
      </c>
      <c r="C72" s="145"/>
      <c r="G72" s="26"/>
      <c r="H72"/>
      <c r="N72" s="26"/>
    </row>
    <row r="73" spans="1:14" x14ac:dyDescent="0.25">
      <c r="A73" s="236" t="s">
        <v>830</v>
      </c>
      <c r="B73" s="26" t="s">
        <v>517</v>
      </c>
      <c r="C73" s="145"/>
      <c r="G73" s="26"/>
      <c r="H73"/>
      <c r="N73" s="26"/>
    </row>
    <row r="74" spans="1:14" x14ac:dyDescent="0.25">
      <c r="A74" s="236" t="s">
        <v>831</v>
      </c>
      <c r="B74" s="26" t="s">
        <v>519</v>
      </c>
      <c r="C74" s="145"/>
      <c r="G74" s="26"/>
      <c r="H74"/>
      <c r="N74" s="26"/>
    </row>
    <row r="75" spans="1:14" x14ac:dyDescent="0.25">
      <c r="A75" s="236" t="s">
        <v>832</v>
      </c>
      <c r="B75" s="26" t="s">
        <v>521</v>
      </c>
      <c r="C75" s="145"/>
      <c r="G75" s="26"/>
      <c r="H75"/>
      <c r="N75" s="26"/>
    </row>
    <row r="76" spans="1:14" x14ac:dyDescent="0.25">
      <c r="A76" s="236" t="s">
        <v>833</v>
      </c>
      <c r="B76" s="26" t="s">
        <v>6</v>
      </c>
      <c r="C76" s="145"/>
      <c r="G76" s="26"/>
      <c r="H76"/>
      <c r="N76" s="26"/>
    </row>
    <row r="77" spans="1:14" x14ac:dyDescent="0.25">
      <c r="A77" s="236" t="s">
        <v>834</v>
      </c>
      <c r="B77" s="75" t="s">
        <v>269</v>
      </c>
      <c r="C77" s="145">
        <f>SUM(C78:C80)</f>
        <v>0</v>
      </c>
      <c r="G77" s="26"/>
      <c r="H77"/>
      <c r="I77" s="32"/>
      <c r="N77" s="26"/>
    </row>
    <row r="78" spans="1:14" x14ac:dyDescent="0.25">
      <c r="A78" s="236" t="s">
        <v>835</v>
      </c>
      <c r="B78" s="26" t="s">
        <v>527</v>
      </c>
      <c r="C78" s="145"/>
      <c r="G78" s="26"/>
      <c r="H78"/>
      <c r="N78" s="26"/>
    </row>
    <row r="79" spans="1:14" x14ac:dyDescent="0.25">
      <c r="A79" s="236" t="s">
        <v>836</v>
      </c>
      <c r="B79" s="26" t="s">
        <v>529</v>
      </c>
      <c r="C79" s="145"/>
      <c r="G79" s="26"/>
      <c r="H79"/>
      <c r="N79" s="26"/>
    </row>
    <row r="80" spans="1:14" x14ac:dyDescent="0.25">
      <c r="A80" s="236" t="s">
        <v>837</v>
      </c>
      <c r="B80" s="26" t="s">
        <v>2</v>
      </c>
      <c r="C80" s="145"/>
      <c r="G80" s="26"/>
      <c r="H80"/>
      <c r="N80" s="26"/>
    </row>
    <row r="81" spans="1:14" x14ac:dyDescent="0.25">
      <c r="A81" s="236" t="s">
        <v>838</v>
      </c>
      <c r="B81" s="75" t="s">
        <v>97</v>
      </c>
      <c r="C81" s="145">
        <f>SUM(C82:C92)</f>
        <v>0</v>
      </c>
      <c r="G81" s="26"/>
      <c r="H81"/>
      <c r="I81" s="32"/>
      <c r="N81" s="26"/>
    </row>
    <row r="82" spans="1:14" x14ac:dyDescent="0.25">
      <c r="A82" s="236" t="s">
        <v>839</v>
      </c>
      <c r="B82" s="43" t="s">
        <v>271</v>
      </c>
      <c r="C82" s="145"/>
      <c r="G82" s="26"/>
      <c r="H82"/>
      <c r="I82" s="43"/>
      <c r="N82" s="26"/>
    </row>
    <row r="83" spans="1:14" x14ac:dyDescent="0.25">
      <c r="A83" s="236" t="s">
        <v>840</v>
      </c>
      <c r="B83" s="236" t="s">
        <v>524</v>
      </c>
      <c r="C83" s="145"/>
      <c r="D83" s="236"/>
      <c r="E83" s="236"/>
      <c r="F83" s="236"/>
      <c r="G83" s="236"/>
      <c r="H83" s="219"/>
      <c r="I83" s="222"/>
      <c r="J83" s="236"/>
      <c r="K83" s="236"/>
      <c r="L83" s="236"/>
      <c r="M83" s="236"/>
      <c r="N83" s="236"/>
    </row>
    <row r="84" spans="1:14" x14ac:dyDescent="0.25">
      <c r="A84" s="236" t="s">
        <v>841</v>
      </c>
      <c r="B84" s="43" t="s">
        <v>273</v>
      </c>
      <c r="C84" s="145"/>
      <c r="G84" s="26"/>
      <c r="H84"/>
      <c r="I84" s="43"/>
      <c r="N84" s="26"/>
    </row>
    <row r="85" spans="1:14" x14ac:dyDescent="0.25">
      <c r="A85" s="236" t="s">
        <v>842</v>
      </c>
      <c r="B85" s="43" t="s">
        <v>275</v>
      </c>
      <c r="C85" s="145"/>
      <c r="G85" s="26"/>
      <c r="H85"/>
      <c r="I85" s="43"/>
      <c r="N85" s="26"/>
    </row>
    <row r="86" spans="1:14" x14ac:dyDescent="0.25">
      <c r="A86" s="236" t="s">
        <v>843</v>
      </c>
      <c r="B86" s="43" t="s">
        <v>12</v>
      </c>
      <c r="C86" s="145"/>
      <c r="G86" s="26"/>
      <c r="H86"/>
      <c r="I86" s="43"/>
      <c r="N86" s="26"/>
    </row>
    <row r="87" spans="1:14" x14ac:dyDescent="0.25">
      <c r="A87" s="236" t="s">
        <v>844</v>
      </c>
      <c r="B87" s="43" t="s">
        <v>278</v>
      </c>
      <c r="C87" s="145"/>
      <c r="G87" s="26"/>
      <c r="H87"/>
      <c r="I87" s="43"/>
      <c r="N87" s="26"/>
    </row>
    <row r="88" spans="1:14" x14ac:dyDescent="0.25">
      <c r="A88" s="236" t="s">
        <v>845</v>
      </c>
      <c r="B88" s="43" t="s">
        <v>280</v>
      </c>
      <c r="C88" s="145"/>
      <c r="G88" s="26"/>
      <c r="H88"/>
      <c r="I88" s="43"/>
      <c r="N88" s="26"/>
    </row>
    <row r="89" spans="1:14" x14ac:dyDescent="0.25">
      <c r="A89" s="236" t="s">
        <v>846</v>
      </c>
      <c r="B89" s="43" t="s">
        <v>282</v>
      </c>
      <c r="C89" s="145"/>
      <c r="G89" s="26"/>
      <c r="H89"/>
      <c r="I89" s="43"/>
      <c r="N89" s="26"/>
    </row>
    <row r="90" spans="1:14" x14ac:dyDescent="0.25">
      <c r="A90" s="236" t="s">
        <v>847</v>
      </c>
      <c r="B90" s="43" t="s">
        <v>284</v>
      </c>
      <c r="C90" s="145"/>
      <c r="G90" s="26"/>
      <c r="H90"/>
      <c r="I90" s="43"/>
      <c r="N90" s="26"/>
    </row>
    <row r="91" spans="1:14" x14ac:dyDescent="0.25">
      <c r="A91" s="236" t="s">
        <v>848</v>
      </c>
      <c r="B91" s="43" t="s">
        <v>286</v>
      </c>
      <c r="C91" s="145"/>
      <c r="G91" s="26"/>
      <c r="H91"/>
      <c r="I91" s="43"/>
      <c r="N91" s="26"/>
    </row>
    <row r="92" spans="1:14" x14ac:dyDescent="0.25">
      <c r="A92" s="236" t="s">
        <v>849</v>
      </c>
      <c r="B92" s="43" t="s">
        <v>97</v>
      </c>
      <c r="C92" s="145"/>
      <c r="G92" s="26"/>
      <c r="H92"/>
      <c r="I92" s="43"/>
      <c r="N92" s="26"/>
    </row>
    <row r="93" spans="1:14" outlineLevel="1" x14ac:dyDescent="0.25">
      <c r="A93" s="26" t="s">
        <v>850</v>
      </c>
      <c r="B93" s="55" t="s">
        <v>101</v>
      </c>
      <c r="C93" s="145"/>
      <c r="G93" s="26"/>
      <c r="H93"/>
      <c r="I93" s="43"/>
      <c r="N93" s="26"/>
    </row>
    <row r="94" spans="1:14" outlineLevel="1" x14ac:dyDescent="0.25">
      <c r="A94" s="26" t="s">
        <v>851</v>
      </c>
      <c r="B94" s="55" t="s">
        <v>101</v>
      </c>
      <c r="C94" s="145"/>
      <c r="G94" s="26"/>
      <c r="H94"/>
      <c r="I94" s="43"/>
      <c r="N94" s="26"/>
    </row>
    <row r="95" spans="1:14" outlineLevel="1" x14ac:dyDescent="0.25">
      <c r="A95" s="26" t="s">
        <v>852</v>
      </c>
      <c r="B95" s="55" t="s">
        <v>101</v>
      </c>
      <c r="C95" s="145"/>
      <c r="G95" s="26"/>
      <c r="H95"/>
      <c r="I95" s="43"/>
      <c r="N95" s="26"/>
    </row>
    <row r="96" spans="1:14" outlineLevel="1" x14ac:dyDescent="0.25">
      <c r="A96" s="26" t="s">
        <v>853</v>
      </c>
      <c r="B96" s="55" t="s">
        <v>101</v>
      </c>
      <c r="C96" s="145"/>
      <c r="G96" s="26"/>
      <c r="H96"/>
      <c r="I96" s="43"/>
      <c r="N96" s="26"/>
    </row>
    <row r="97" spans="1:14" outlineLevel="1" x14ac:dyDescent="0.25">
      <c r="A97" s="26" t="s">
        <v>854</v>
      </c>
      <c r="B97" s="55" t="s">
        <v>101</v>
      </c>
      <c r="C97" s="145"/>
      <c r="G97" s="26"/>
      <c r="H97"/>
      <c r="I97" s="43"/>
      <c r="N97" s="26"/>
    </row>
    <row r="98" spans="1:14" outlineLevel="1" x14ac:dyDescent="0.25">
      <c r="A98" s="26" t="s">
        <v>855</v>
      </c>
      <c r="B98" s="55" t="s">
        <v>101</v>
      </c>
      <c r="C98" s="145"/>
      <c r="G98" s="26"/>
      <c r="H98"/>
      <c r="I98" s="43"/>
      <c r="N98" s="26"/>
    </row>
    <row r="99" spans="1:14" outlineLevel="1" x14ac:dyDescent="0.25">
      <c r="A99" s="26" t="s">
        <v>856</v>
      </c>
      <c r="B99" s="55" t="s">
        <v>101</v>
      </c>
      <c r="C99" s="145"/>
      <c r="G99" s="26"/>
      <c r="H99"/>
      <c r="I99" s="43"/>
      <c r="N99" s="26"/>
    </row>
    <row r="100" spans="1:14" outlineLevel="1" x14ac:dyDescent="0.25">
      <c r="A100" s="26" t="s">
        <v>857</v>
      </c>
      <c r="B100" s="55" t="s">
        <v>101</v>
      </c>
      <c r="C100" s="145"/>
      <c r="G100" s="26"/>
      <c r="H100"/>
      <c r="I100" s="43"/>
      <c r="N100" s="26"/>
    </row>
    <row r="101" spans="1:14" outlineLevel="1" x14ac:dyDescent="0.25">
      <c r="A101" s="26" t="s">
        <v>858</v>
      </c>
      <c r="B101" s="55" t="s">
        <v>101</v>
      </c>
      <c r="C101" s="145"/>
      <c r="G101" s="26"/>
      <c r="H101"/>
      <c r="I101" s="43"/>
      <c r="N101" s="26"/>
    </row>
    <row r="102" spans="1:14" outlineLevel="1" x14ac:dyDescent="0.25">
      <c r="A102" s="26" t="s">
        <v>859</v>
      </c>
      <c r="B102" s="55" t="s">
        <v>101</v>
      </c>
      <c r="C102" s="145"/>
      <c r="G102" s="26"/>
      <c r="H102"/>
      <c r="I102" s="43"/>
      <c r="N102" s="26"/>
    </row>
    <row r="103" spans="1:14" ht="15" customHeight="1" x14ac:dyDescent="0.25">
      <c r="A103" s="45"/>
      <c r="B103" s="157" t="s">
        <v>1518</v>
      </c>
      <c r="C103" s="146" t="s">
        <v>774</v>
      </c>
      <c r="D103" s="45"/>
      <c r="E103" s="47"/>
      <c r="F103" s="45"/>
      <c r="G103" s="48"/>
      <c r="H103"/>
      <c r="I103" s="76"/>
      <c r="J103" s="40"/>
      <c r="K103" s="40"/>
      <c r="L103" s="32"/>
      <c r="M103" s="40"/>
      <c r="N103" s="59"/>
    </row>
    <row r="104" spans="1:14" x14ac:dyDescent="0.25">
      <c r="A104" s="26" t="s">
        <v>860</v>
      </c>
      <c r="B104" s="43"/>
      <c r="C104" s="145"/>
      <c r="G104" s="26"/>
      <c r="H104"/>
      <c r="I104" s="43"/>
      <c r="N104" s="26"/>
    </row>
    <row r="105" spans="1:14" x14ac:dyDescent="0.25">
      <c r="A105" s="26" t="s">
        <v>861</v>
      </c>
      <c r="B105" s="43"/>
      <c r="C105" s="145"/>
      <c r="G105" s="26"/>
      <c r="H105"/>
      <c r="I105" s="43"/>
      <c r="N105" s="26"/>
    </row>
    <row r="106" spans="1:14" x14ac:dyDescent="0.25">
      <c r="A106" s="26" t="s">
        <v>862</v>
      </c>
      <c r="B106" s="43"/>
      <c r="C106" s="145"/>
      <c r="G106" s="26"/>
      <c r="H106"/>
      <c r="I106" s="43"/>
      <c r="N106" s="26"/>
    </row>
    <row r="107" spans="1:14" x14ac:dyDescent="0.25">
      <c r="A107" s="26" t="s">
        <v>863</v>
      </c>
      <c r="B107" s="43"/>
      <c r="C107" s="145"/>
      <c r="G107" s="26"/>
      <c r="H107"/>
      <c r="I107" s="43"/>
      <c r="N107" s="26"/>
    </row>
    <row r="108" spans="1:14" x14ac:dyDescent="0.25">
      <c r="A108" s="26" t="s">
        <v>864</v>
      </c>
      <c r="B108" s="43"/>
      <c r="C108" s="145"/>
      <c r="G108" s="26"/>
      <c r="H108"/>
      <c r="I108" s="43"/>
      <c r="N108" s="26"/>
    </row>
    <row r="109" spans="1:14" x14ac:dyDescent="0.25">
      <c r="A109" s="26" t="s">
        <v>865</v>
      </c>
      <c r="B109" s="43"/>
      <c r="C109" s="145"/>
      <c r="G109" s="26"/>
      <c r="H109"/>
      <c r="I109" s="43"/>
      <c r="N109" s="26"/>
    </row>
    <row r="110" spans="1:14" x14ac:dyDescent="0.25">
      <c r="A110" s="26" t="s">
        <v>866</v>
      </c>
      <c r="B110" s="43"/>
      <c r="C110" s="145"/>
      <c r="G110" s="26"/>
      <c r="H110"/>
      <c r="I110" s="43"/>
      <c r="N110" s="26"/>
    </row>
    <row r="111" spans="1:14" x14ac:dyDescent="0.25">
      <c r="A111" s="26" t="s">
        <v>867</v>
      </c>
      <c r="B111" s="43"/>
      <c r="C111" s="145"/>
      <c r="G111" s="26"/>
      <c r="H111"/>
      <c r="I111" s="43"/>
      <c r="N111" s="26"/>
    </row>
    <row r="112" spans="1:14" x14ac:dyDescent="0.25">
      <c r="A112" s="26" t="s">
        <v>868</v>
      </c>
      <c r="B112" s="43"/>
      <c r="C112" s="145"/>
      <c r="G112" s="26"/>
      <c r="H112"/>
      <c r="I112" s="43"/>
      <c r="N112" s="26"/>
    </row>
    <row r="113" spans="1:14" x14ac:dyDescent="0.25">
      <c r="A113" s="26" t="s">
        <v>869</v>
      </c>
      <c r="B113" s="43"/>
      <c r="C113" s="145"/>
      <c r="G113" s="26"/>
      <c r="H113"/>
      <c r="I113" s="43"/>
      <c r="N113" s="26"/>
    </row>
    <row r="114" spans="1:14" x14ac:dyDescent="0.25">
      <c r="A114" s="26" t="s">
        <v>870</v>
      </c>
      <c r="B114" s="43"/>
      <c r="C114" s="145"/>
      <c r="G114" s="26"/>
      <c r="H114"/>
      <c r="I114" s="43"/>
      <c r="N114" s="26"/>
    </row>
    <row r="115" spans="1:14" x14ac:dyDescent="0.25">
      <c r="A115" s="26" t="s">
        <v>871</v>
      </c>
      <c r="B115" s="43"/>
      <c r="C115" s="145"/>
      <c r="G115" s="26"/>
      <c r="H115"/>
      <c r="I115" s="43"/>
      <c r="N115" s="26"/>
    </row>
    <row r="116" spans="1:14" x14ac:dyDescent="0.25">
      <c r="A116" s="26" t="s">
        <v>872</v>
      </c>
      <c r="B116" s="43"/>
      <c r="C116" s="145"/>
      <c r="G116" s="26"/>
      <c r="H116"/>
      <c r="I116" s="43"/>
      <c r="N116" s="26"/>
    </row>
    <row r="117" spans="1:14" x14ac:dyDescent="0.25">
      <c r="A117" s="26" t="s">
        <v>873</v>
      </c>
      <c r="B117" s="43"/>
      <c r="C117" s="145"/>
      <c r="G117" s="26"/>
      <c r="H117"/>
      <c r="I117" s="43"/>
      <c r="N117" s="26"/>
    </row>
    <row r="118" spans="1:14" x14ac:dyDescent="0.25">
      <c r="A118" s="26" t="s">
        <v>874</v>
      </c>
      <c r="B118" s="43"/>
      <c r="C118" s="145"/>
      <c r="G118" s="26"/>
      <c r="H118"/>
      <c r="I118" s="43"/>
      <c r="N118" s="26"/>
    </row>
    <row r="119" spans="1:14" x14ac:dyDescent="0.25">
      <c r="A119" s="26" t="s">
        <v>875</v>
      </c>
      <c r="B119" s="43"/>
      <c r="C119" s="145"/>
      <c r="G119" s="26"/>
      <c r="H119"/>
      <c r="I119" s="43"/>
      <c r="N119" s="26"/>
    </row>
    <row r="120" spans="1:14" x14ac:dyDescent="0.25">
      <c r="A120" s="26" t="s">
        <v>876</v>
      </c>
      <c r="B120" s="43"/>
      <c r="C120" s="145"/>
      <c r="G120" s="26"/>
      <c r="H120"/>
      <c r="I120" s="43"/>
      <c r="N120" s="26"/>
    </row>
    <row r="121" spans="1:14" x14ac:dyDescent="0.25">
      <c r="A121" s="26" t="s">
        <v>877</v>
      </c>
      <c r="B121" s="43"/>
      <c r="C121" s="145"/>
      <c r="G121" s="26"/>
      <c r="H121"/>
      <c r="I121" s="43"/>
      <c r="N121" s="26"/>
    </row>
    <row r="122" spans="1:14" x14ac:dyDescent="0.25">
      <c r="A122" s="26" t="s">
        <v>878</v>
      </c>
      <c r="B122" s="43"/>
      <c r="C122" s="145"/>
      <c r="G122" s="26"/>
      <c r="H122"/>
      <c r="I122" s="43"/>
      <c r="N122" s="26"/>
    </row>
    <row r="123" spans="1:14" x14ac:dyDescent="0.25">
      <c r="A123" s="26" t="s">
        <v>879</v>
      </c>
      <c r="B123" s="43"/>
      <c r="C123" s="145"/>
      <c r="G123" s="26"/>
      <c r="H123"/>
      <c r="I123" s="43"/>
      <c r="N123" s="26"/>
    </row>
    <row r="124" spans="1:14" x14ac:dyDescent="0.25">
      <c r="A124" s="26" t="s">
        <v>880</v>
      </c>
      <c r="B124" s="43"/>
      <c r="C124" s="145"/>
      <c r="G124" s="26"/>
      <c r="H124"/>
      <c r="I124" s="43"/>
      <c r="N124" s="26"/>
    </row>
    <row r="125" spans="1:14" x14ac:dyDescent="0.25">
      <c r="A125" s="26" t="s">
        <v>881</v>
      </c>
      <c r="B125" s="43"/>
      <c r="C125" s="145"/>
      <c r="G125" s="26"/>
      <c r="H125"/>
      <c r="I125" s="43"/>
      <c r="N125" s="26"/>
    </row>
    <row r="126" spans="1:14" x14ac:dyDescent="0.25">
      <c r="A126" s="26" t="s">
        <v>882</v>
      </c>
      <c r="B126" s="43"/>
      <c r="C126" s="145"/>
      <c r="G126" s="26"/>
      <c r="H126"/>
      <c r="I126" s="43"/>
      <c r="N126" s="26"/>
    </row>
    <row r="127" spans="1:14" x14ac:dyDescent="0.25">
      <c r="A127" s="26" t="s">
        <v>883</v>
      </c>
      <c r="B127" s="43"/>
      <c r="C127" s="145"/>
      <c r="G127" s="26"/>
      <c r="H127"/>
      <c r="I127" s="43"/>
      <c r="N127" s="26"/>
    </row>
    <row r="128" spans="1:14" x14ac:dyDescent="0.25">
      <c r="A128" s="26" t="s">
        <v>884</v>
      </c>
      <c r="B128" s="43"/>
      <c r="G128" s="26"/>
      <c r="H128"/>
      <c r="I128" s="43"/>
      <c r="N128" s="26"/>
    </row>
    <row r="129" spans="1:14" x14ac:dyDescent="0.25">
      <c r="A129" s="45"/>
      <c r="B129" s="46" t="s">
        <v>582</v>
      </c>
      <c r="C129" s="45" t="s">
        <v>774</v>
      </c>
      <c r="D129" s="45"/>
      <c r="E129" s="45"/>
      <c r="F129" s="48"/>
      <c r="G129" s="48"/>
      <c r="H129"/>
      <c r="I129" s="76"/>
      <c r="J129" s="40"/>
      <c r="K129" s="40"/>
      <c r="L129" s="40"/>
      <c r="M129" s="59"/>
      <c r="N129" s="59"/>
    </row>
    <row r="130" spans="1:14" x14ac:dyDescent="0.25">
      <c r="A130" s="26" t="s">
        <v>885</v>
      </c>
      <c r="B130" s="26" t="s">
        <v>584</v>
      </c>
      <c r="C130" s="145"/>
      <c r="D130"/>
      <c r="E130"/>
      <c r="F130"/>
      <c r="G130"/>
      <c r="H130"/>
      <c r="K130" s="68"/>
      <c r="L130" s="68"/>
      <c r="M130" s="68"/>
      <c r="N130" s="68"/>
    </row>
    <row r="131" spans="1:14" x14ac:dyDescent="0.25">
      <c r="A131" s="26" t="s">
        <v>886</v>
      </c>
      <c r="B131" s="26" t="s">
        <v>586</v>
      </c>
      <c r="C131" s="145"/>
      <c r="D131"/>
      <c r="E131"/>
      <c r="F131"/>
      <c r="G131"/>
      <c r="H131"/>
      <c r="K131" s="68"/>
      <c r="L131" s="68"/>
      <c r="M131" s="68"/>
      <c r="N131" s="68"/>
    </row>
    <row r="132" spans="1:14" x14ac:dyDescent="0.25">
      <c r="A132" s="26" t="s">
        <v>887</v>
      </c>
      <c r="B132" s="26" t="s">
        <v>97</v>
      </c>
      <c r="C132" s="145"/>
      <c r="D132"/>
      <c r="E132"/>
      <c r="F132"/>
      <c r="G132"/>
      <c r="H132"/>
      <c r="K132" s="68"/>
      <c r="L132" s="68"/>
      <c r="M132" s="68"/>
      <c r="N132" s="68"/>
    </row>
    <row r="133" spans="1:14" outlineLevel="1" x14ac:dyDescent="0.25">
      <c r="A133" s="26" t="s">
        <v>888</v>
      </c>
      <c r="C133" s="145"/>
      <c r="D133"/>
      <c r="E133"/>
      <c r="F133"/>
      <c r="G133"/>
      <c r="H133"/>
      <c r="K133" s="68"/>
      <c r="L133" s="68"/>
      <c r="M133" s="68"/>
      <c r="N133" s="68"/>
    </row>
    <row r="134" spans="1:14" outlineLevel="1" x14ac:dyDescent="0.25">
      <c r="A134" s="26" t="s">
        <v>889</v>
      </c>
      <c r="C134" s="145"/>
      <c r="D134"/>
      <c r="E134"/>
      <c r="F134"/>
      <c r="G134"/>
      <c r="H134"/>
      <c r="K134" s="68"/>
      <c r="L134" s="68"/>
      <c r="M134" s="68"/>
      <c r="N134" s="68"/>
    </row>
    <row r="135" spans="1:14" outlineLevel="1" x14ac:dyDescent="0.25">
      <c r="A135" s="26" t="s">
        <v>890</v>
      </c>
      <c r="C135" s="145"/>
      <c r="D135"/>
      <c r="E135"/>
      <c r="F135"/>
      <c r="G135"/>
      <c r="H135"/>
      <c r="K135" s="68"/>
      <c r="L135" s="68"/>
      <c r="M135" s="68"/>
      <c r="N135" s="68"/>
    </row>
    <row r="136" spans="1:14" outlineLevel="1" x14ac:dyDescent="0.25">
      <c r="A136" s="26" t="s">
        <v>891</v>
      </c>
      <c r="C136" s="145"/>
      <c r="D136"/>
      <c r="E136"/>
      <c r="F136"/>
      <c r="G136"/>
      <c r="H136"/>
      <c r="K136" s="68"/>
      <c r="L136" s="68"/>
      <c r="M136" s="68"/>
      <c r="N136" s="68"/>
    </row>
    <row r="137" spans="1:14" x14ac:dyDescent="0.25">
      <c r="A137" s="45"/>
      <c r="B137" s="46" t="s">
        <v>594</v>
      </c>
      <c r="C137" s="45" t="s">
        <v>774</v>
      </c>
      <c r="D137" s="45"/>
      <c r="E137" s="45"/>
      <c r="F137" s="48"/>
      <c r="G137" s="48"/>
      <c r="H137"/>
      <c r="I137" s="76"/>
      <c r="J137" s="40"/>
      <c r="K137" s="40"/>
      <c r="L137" s="40"/>
      <c r="M137" s="59"/>
      <c r="N137" s="59"/>
    </row>
    <row r="138" spans="1:14" x14ac:dyDescent="0.25">
      <c r="A138" s="26" t="s">
        <v>892</v>
      </c>
      <c r="B138" s="26" t="s">
        <v>596</v>
      </c>
      <c r="C138" s="145"/>
      <c r="D138" s="78"/>
      <c r="E138" s="78"/>
      <c r="F138" s="63"/>
      <c r="G138" s="51"/>
      <c r="H138"/>
      <c r="K138" s="78"/>
      <c r="L138" s="78"/>
      <c r="M138" s="63"/>
      <c r="N138" s="51"/>
    </row>
    <row r="139" spans="1:14" x14ac:dyDescent="0.25">
      <c r="A139" s="26" t="s">
        <v>893</v>
      </c>
      <c r="B139" s="26" t="s">
        <v>598</v>
      </c>
      <c r="C139" s="145"/>
      <c r="D139" s="78"/>
      <c r="E139" s="78"/>
      <c r="F139" s="63"/>
      <c r="G139" s="51"/>
      <c r="H139"/>
      <c r="K139" s="78"/>
      <c r="L139" s="78"/>
      <c r="M139" s="63"/>
      <c r="N139" s="51"/>
    </row>
    <row r="140" spans="1:14" x14ac:dyDescent="0.25">
      <c r="A140" s="26" t="s">
        <v>894</v>
      </c>
      <c r="B140" s="26" t="s">
        <v>97</v>
      </c>
      <c r="C140" s="145"/>
      <c r="D140" s="78"/>
      <c r="E140" s="78"/>
      <c r="F140" s="63"/>
      <c r="G140" s="51"/>
      <c r="H140"/>
      <c r="K140" s="78"/>
      <c r="L140" s="78"/>
      <c r="M140" s="63"/>
      <c r="N140" s="51"/>
    </row>
    <row r="141" spans="1:14" outlineLevel="1" x14ac:dyDescent="0.25">
      <c r="A141" s="26" t="s">
        <v>895</v>
      </c>
      <c r="C141" s="145"/>
      <c r="D141" s="78"/>
      <c r="E141" s="78"/>
      <c r="F141" s="63"/>
      <c r="G141" s="51"/>
      <c r="H141"/>
      <c r="K141" s="78"/>
      <c r="L141" s="78"/>
      <c r="M141" s="63"/>
      <c r="N141" s="51"/>
    </row>
    <row r="142" spans="1:14" outlineLevel="1" x14ac:dyDescent="0.25">
      <c r="A142" s="26" t="s">
        <v>896</v>
      </c>
      <c r="C142" s="145"/>
      <c r="D142" s="78"/>
      <c r="E142" s="78"/>
      <c r="F142" s="63"/>
      <c r="G142" s="51"/>
      <c r="H142"/>
      <c r="K142" s="78"/>
      <c r="L142" s="78"/>
      <c r="M142" s="63"/>
      <c r="N142" s="51"/>
    </row>
    <row r="143" spans="1:14" outlineLevel="1" x14ac:dyDescent="0.25">
      <c r="A143" s="26" t="s">
        <v>897</v>
      </c>
      <c r="C143" s="145"/>
      <c r="D143" s="78"/>
      <c r="E143" s="78"/>
      <c r="F143" s="63"/>
      <c r="G143" s="51"/>
      <c r="H143"/>
      <c r="K143" s="78"/>
      <c r="L143" s="78"/>
      <c r="M143" s="63"/>
      <c r="N143" s="51"/>
    </row>
    <row r="144" spans="1:14" outlineLevel="1" x14ac:dyDescent="0.25">
      <c r="A144" s="26" t="s">
        <v>898</v>
      </c>
      <c r="C144" s="145"/>
      <c r="D144" s="78"/>
      <c r="E144" s="78"/>
      <c r="F144" s="63"/>
      <c r="G144" s="51"/>
      <c r="H144"/>
      <c r="K144" s="78"/>
      <c r="L144" s="78"/>
      <c r="M144" s="63"/>
      <c r="N144" s="51"/>
    </row>
    <row r="145" spans="1:14" outlineLevel="1" x14ac:dyDescent="0.25">
      <c r="A145" s="26" t="s">
        <v>899</v>
      </c>
      <c r="C145" s="145"/>
      <c r="D145" s="78"/>
      <c r="E145" s="78"/>
      <c r="F145" s="63"/>
      <c r="G145" s="51"/>
      <c r="H145"/>
      <c r="K145" s="78"/>
      <c r="L145" s="78"/>
      <c r="M145" s="63"/>
      <c r="N145" s="51"/>
    </row>
    <row r="146" spans="1:14" outlineLevel="1" x14ac:dyDescent="0.25">
      <c r="A146" s="26" t="s">
        <v>900</v>
      </c>
      <c r="C146" s="145"/>
      <c r="D146" s="78"/>
      <c r="E146" s="78"/>
      <c r="F146" s="63"/>
      <c r="G146" s="51"/>
      <c r="H146"/>
      <c r="K146" s="78"/>
      <c r="L146" s="78"/>
      <c r="M146" s="63"/>
      <c r="N146" s="51"/>
    </row>
    <row r="147" spans="1:14" x14ac:dyDescent="0.25">
      <c r="A147" s="45"/>
      <c r="B147" s="46" t="s">
        <v>901</v>
      </c>
      <c r="C147" s="45" t="s">
        <v>65</v>
      </c>
      <c r="D147" s="45"/>
      <c r="E147" s="45"/>
      <c r="F147" s="45" t="s">
        <v>774</v>
      </c>
      <c r="G147" s="48"/>
      <c r="H147"/>
      <c r="I147" s="76"/>
      <c r="J147" s="40"/>
      <c r="K147" s="40"/>
      <c r="L147" s="40"/>
      <c r="M147" s="40"/>
      <c r="N147" s="59"/>
    </row>
    <row r="148" spans="1:14" x14ac:dyDescent="0.25">
      <c r="A148" s="26" t="s">
        <v>902</v>
      </c>
      <c r="B148" s="43" t="s">
        <v>903</v>
      </c>
      <c r="C148" s="151"/>
      <c r="D148" s="78"/>
      <c r="E148" s="78"/>
      <c r="F148" s="158" t="str">
        <f>IF($C$152=0,"",IF(C148="[for completion]","",C148/$C$152))</f>
        <v/>
      </c>
      <c r="G148" s="51"/>
      <c r="H148"/>
      <c r="I148" s="43"/>
      <c r="K148" s="78"/>
      <c r="L148" s="78"/>
      <c r="M148" s="52"/>
      <c r="N148" s="51"/>
    </row>
    <row r="149" spans="1:14" x14ac:dyDescent="0.25">
      <c r="A149" s="26" t="s">
        <v>904</v>
      </c>
      <c r="B149" s="43" t="s">
        <v>905</v>
      </c>
      <c r="C149" s="151"/>
      <c r="D149" s="78"/>
      <c r="E149" s="78"/>
      <c r="F149" s="158" t="str">
        <f>IF($C$152=0,"",IF(C149="[for completion]","",C149/$C$152))</f>
        <v/>
      </c>
      <c r="G149" s="51"/>
      <c r="H149"/>
      <c r="I149" s="43"/>
      <c r="K149" s="78"/>
      <c r="L149" s="78"/>
      <c r="M149" s="52"/>
      <c r="N149" s="51"/>
    </row>
    <row r="150" spans="1:14" x14ac:dyDescent="0.25">
      <c r="A150" s="26" t="s">
        <v>906</v>
      </c>
      <c r="B150" s="43" t="s">
        <v>907</v>
      </c>
      <c r="C150" s="151"/>
      <c r="D150" s="78"/>
      <c r="E150" s="78"/>
      <c r="F150" s="158" t="str">
        <f>IF($C$152=0,"",IF(C150="[for completion]","",C150/$C$152))</f>
        <v/>
      </c>
      <c r="G150" s="51"/>
      <c r="H150"/>
      <c r="I150" s="43"/>
      <c r="K150" s="78"/>
      <c r="L150" s="78"/>
      <c r="M150" s="52"/>
      <c r="N150" s="51"/>
    </row>
    <row r="151" spans="1:14" ht="15" customHeight="1" x14ac:dyDescent="0.25">
      <c r="A151" s="26" t="s">
        <v>908</v>
      </c>
      <c r="B151" s="43" t="s">
        <v>909</v>
      </c>
      <c r="C151" s="151"/>
      <c r="D151" s="78"/>
      <c r="E151" s="78"/>
      <c r="F151" s="158" t="str">
        <f>IF($C$152=0,"",IF(C151="[for completion]","",C151/$C$152))</f>
        <v/>
      </c>
      <c r="G151" s="51"/>
      <c r="H151"/>
      <c r="I151" s="43"/>
      <c r="K151" s="78"/>
      <c r="L151" s="78"/>
      <c r="M151" s="52"/>
      <c r="N151" s="51"/>
    </row>
    <row r="152" spans="1:14" ht="15" customHeight="1" x14ac:dyDescent="0.25">
      <c r="A152" s="26" t="s">
        <v>910</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911</v>
      </c>
      <c r="B153" s="55" t="s">
        <v>912</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913</v>
      </c>
      <c r="B154" s="55" t="s">
        <v>914</v>
      </c>
      <c r="D154" s="78"/>
      <c r="E154" s="78"/>
      <c r="F154" s="158" t="str">
        <f t="shared" si="2"/>
        <v/>
      </c>
      <c r="G154" s="51"/>
      <c r="H154"/>
      <c r="I154" s="43"/>
      <c r="K154" s="78"/>
      <c r="L154" s="78"/>
      <c r="M154" s="52"/>
      <c r="N154" s="51"/>
    </row>
    <row r="155" spans="1:14" ht="15" customHeight="1" outlineLevel="1" x14ac:dyDescent="0.25">
      <c r="A155" s="26" t="s">
        <v>915</v>
      </c>
      <c r="B155" s="55" t="s">
        <v>916</v>
      </c>
      <c r="D155" s="78"/>
      <c r="E155" s="78"/>
      <c r="F155" s="158" t="str">
        <f t="shared" si="2"/>
        <v/>
      </c>
      <c r="G155" s="51"/>
      <c r="H155"/>
      <c r="I155" s="43"/>
      <c r="K155" s="78"/>
      <c r="L155" s="78"/>
      <c r="M155" s="52"/>
      <c r="N155" s="51"/>
    </row>
    <row r="156" spans="1:14" ht="15" customHeight="1" outlineLevel="1" x14ac:dyDescent="0.25">
      <c r="A156" s="26" t="s">
        <v>917</v>
      </c>
      <c r="B156" s="55" t="s">
        <v>918</v>
      </c>
      <c r="D156" s="78"/>
      <c r="E156" s="78"/>
      <c r="F156" s="158" t="str">
        <f t="shared" si="2"/>
        <v/>
      </c>
      <c r="G156" s="51"/>
      <c r="H156"/>
      <c r="I156" s="43"/>
      <c r="K156" s="78"/>
      <c r="L156" s="78"/>
      <c r="M156" s="52"/>
      <c r="N156" s="51"/>
    </row>
    <row r="157" spans="1:14" ht="15" customHeight="1" outlineLevel="1" x14ac:dyDescent="0.25">
      <c r="A157" s="26" t="s">
        <v>919</v>
      </c>
      <c r="B157" s="55" t="s">
        <v>920</v>
      </c>
      <c r="D157" s="78"/>
      <c r="E157" s="78"/>
      <c r="F157" s="158" t="str">
        <f t="shared" si="2"/>
        <v/>
      </c>
      <c r="G157" s="51"/>
      <c r="H157"/>
      <c r="I157" s="43"/>
      <c r="K157" s="78"/>
      <c r="L157" s="78"/>
      <c r="M157" s="52"/>
      <c r="N157" s="51"/>
    </row>
    <row r="158" spans="1:14" ht="15" customHeight="1" outlineLevel="1" x14ac:dyDescent="0.25">
      <c r="A158" s="26" t="s">
        <v>921</v>
      </c>
      <c r="B158" s="55" t="s">
        <v>922</v>
      </c>
      <c r="D158" s="78"/>
      <c r="E158" s="78"/>
      <c r="F158" s="158" t="str">
        <f t="shared" si="2"/>
        <v/>
      </c>
      <c r="G158" s="51"/>
      <c r="H158"/>
      <c r="I158" s="43"/>
      <c r="K158" s="78"/>
      <c r="L158" s="78"/>
      <c r="M158" s="52"/>
      <c r="N158" s="51"/>
    </row>
    <row r="159" spans="1:14" ht="15" customHeight="1" outlineLevel="1" x14ac:dyDescent="0.25">
      <c r="A159" s="26" t="s">
        <v>923</v>
      </c>
      <c r="B159" s="55" t="s">
        <v>924</v>
      </c>
      <c r="D159" s="78"/>
      <c r="E159" s="78"/>
      <c r="F159" s="158" t="str">
        <f t="shared" si="2"/>
        <v/>
      </c>
      <c r="G159" s="51"/>
      <c r="H159"/>
      <c r="I159" s="43"/>
      <c r="K159" s="78"/>
      <c r="L159" s="78"/>
      <c r="M159" s="52"/>
      <c r="N159" s="51"/>
    </row>
    <row r="160" spans="1:14" ht="15" customHeight="1" outlineLevel="1" x14ac:dyDescent="0.25">
      <c r="A160" s="26" t="s">
        <v>925</v>
      </c>
      <c r="B160" s="55"/>
      <c r="D160" s="78"/>
      <c r="E160" s="78"/>
      <c r="F160" s="52"/>
      <c r="G160" s="51"/>
      <c r="H160"/>
      <c r="I160" s="43"/>
      <c r="K160" s="78"/>
      <c r="L160" s="78"/>
      <c r="M160" s="52"/>
      <c r="N160" s="51"/>
    </row>
    <row r="161" spans="1:14" ht="15" customHeight="1" outlineLevel="1" x14ac:dyDescent="0.25">
      <c r="A161" s="26" t="s">
        <v>926</v>
      </c>
      <c r="B161" s="55"/>
      <c r="D161" s="78"/>
      <c r="E161" s="78"/>
      <c r="F161" s="52"/>
      <c r="G161" s="51"/>
      <c r="H161"/>
      <c r="I161" s="43"/>
      <c r="K161" s="78"/>
      <c r="L161" s="78"/>
      <c r="M161" s="52"/>
      <c r="N161" s="51"/>
    </row>
    <row r="162" spans="1:14" ht="15" customHeight="1" outlineLevel="1" x14ac:dyDescent="0.25">
      <c r="A162" s="26" t="s">
        <v>927</v>
      </c>
      <c r="B162" s="55"/>
      <c r="D162" s="78"/>
      <c r="E162" s="78"/>
      <c r="F162" s="52"/>
      <c r="G162" s="51"/>
      <c r="H162"/>
      <c r="I162" s="43"/>
      <c r="K162" s="78"/>
      <c r="L162" s="78"/>
      <c r="M162" s="52"/>
      <c r="N162" s="51"/>
    </row>
    <row r="163" spans="1:14" ht="15" customHeight="1" outlineLevel="1" x14ac:dyDescent="0.25">
      <c r="A163" s="26" t="s">
        <v>928</v>
      </c>
      <c r="B163" s="55"/>
      <c r="D163" s="78"/>
      <c r="E163" s="78"/>
      <c r="F163" s="52"/>
      <c r="G163" s="51"/>
      <c r="H163"/>
      <c r="I163" s="43"/>
      <c r="K163" s="78"/>
      <c r="L163" s="78"/>
      <c r="M163" s="52"/>
      <c r="N163" s="51"/>
    </row>
    <row r="164" spans="1:14" ht="15" customHeight="1" outlineLevel="1" x14ac:dyDescent="0.25">
      <c r="A164" s="26" t="s">
        <v>929</v>
      </c>
      <c r="B164" s="43"/>
      <c r="D164" s="78"/>
      <c r="E164" s="78"/>
      <c r="F164" s="52"/>
      <c r="G164" s="51"/>
      <c r="H164"/>
      <c r="I164" s="43"/>
      <c r="K164" s="78"/>
      <c r="L164" s="78"/>
      <c r="M164" s="52"/>
      <c r="N164" s="51"/>
    </row>
    <row r="165" spans="1:14" outlineLevel="1" x14ac:dyDescent="0.25">
      <c r="A165" s="26" t="s">
        <v>930</v>
      </c>
      <c r="B165" s="56"/>
      <c r="C165" s="56"/>
      <c r="D165" s="56"/>
      <c r="E165" s="56"/>
      <c r="F165" s="52"/>
      <c r="G165" s="51"/>
      <c r="H165"/>
      <c r="I165" s="53"/>
      <c r="J165" s="43"/>
      <c r="K165" s="78"/>
      <c r="L165" s="78"/>
      <c r="M165" s="63"/>
      <c r="N165" s="51"/>
    </row>
    <row r="166" spans="1:14" ht="15" customHeight="1" x14ac:dyDescent="0.25">
      <c r="A166" s="45"/>
      <c r="B166" s="46" t="s">
        <v>931</v>
      </c>
      <c r="C166" s="45"/>
      <c r="D166" s="45"/>
      <c r="E166" s="45"/>
      <c r="F166" s="48"/>
      <c r="G166" s="48"/>
      <c r="H166"/>
      <c r="I166" s="76"/>
      <c r="J166" s="40"/>
      <c r="K166" s="40"/>
      <c r="L166" s="40"/>
      <c r="M166" s="59"/>
      <c r="N166" s="59"/>
    </row>
    <row r="167" spans="1:14" x14ac:dyDescent="0.25">
      <c r="A167" s="26" t="s">
        <v>932</v>
      </c>
      <c r="B167" s="26" t="s">
        <v>623</v>
      </c>
      <c r="C167" s="145"/>
      <c r="D167"/>
      <c r="E167" s="24"/>
      <c r="F167" s="24"/>
      <c r="G167"/>
      <c r="H167"/>
      <c r="K167" s="68"/>
      <c r="L167" s="24"/>
      <c r="M167" s="24"/>
      <c r="N167" s="68"/>
    </row>
    <row r="168" spans="1:14" outlineLevel="1" x14ac:dyDescent="0.25">
      <c r="A168" s="26" t="s">
        <v>933</v>
      </c>
      <c r="D168"/>
      <c r="E168" s="24"/>
      <c r="F168" s="24"/>
      <c r="G168"/>
      <c r="H168"/>
      <c r="K168" s="68"/>
      <c r="L168" s="24"/>
      <c r="M168" s="24"/>
      <c r="N168" s="68"/>
    </row>
    <row r="169" spans="1:14" outlineLevel="1" x14ac:dyDescent="0.25">
      <c r="A169" s="26" t="s">
        <v>934</v>
      </c>
      <c r="D169"/>
      <c r="E169" s="24"/>
      <c r="F169" s="24"/>
      <c r="G169"/>
      <c r="H169"/>
      <c r="K169" s="68"/>
      <c r="L169" s="24"/>
      <c r="M169" s="24"/>
      <c r="N169" s="68"/>
    </row>
    <row r="170" spans="1:14" outlineLevel="1" x14ac:dyDescent="0.25">
      <c r="A170" s="26" t="s">
        <v>935</v>
      </c>
      <c r="D170"/>
      <c r="E170" s="24"/>
      <c r="F170" s="24"/>
      <c r="G170"/>
      <c r="H170"/>
      <c r="K170" s="68"/>
      <c r="L170" s="24"/>
      <c r="M170" s="24"/>
      <c r="N170" s="68"/>
    </row>
    <row r="171" spans="1:14" outlineLevel="1" x14ac:dyDescent="0.25">
      <c r="A171" s="26" t="s">
        <v>936</v>
      </c>
      <c r="D171"/>
      <c r="E171" s="24"/>
      <c r="F171" s="24"/>
      <c r="G171"/>
      <c r="H171"/>
      <c r="K171" s="68"/>
      <c r="L171" s="24"/>
      <c r="M171" s="24"/>
      <c r="N171" s="68"/>
    </row>
    <row r="172" spans="1:14" x14ac:dyDescent="0.25">
      <c r="A172" s="45"/>
      <c r="B172" s="46" t="s">
        <v>937</v>
      </c>
      <c r="C172" s="45" t="s">
        <v>774</v>
      </c>
      <c r="D172" s="45"/>
      <c r="E172" s="45"/>
      <c r="F172" s="48"/>
      <c r="G172" s="48"/>
      <c r="H172"/>
      <c r="I172" s="76"/>
      <c r="J172" s="40"/>
      <c r="K172" s="40"/>
      <c r="L172" s="40"/>
      <c r="M172" s="59"/>
      <c r="N172" s="59"/>
    </row>
    <row r="173" spans="1:14" ht="15" customHeight="1" x14ac:dyDescent="0.25">
      <c r="A173" s="26" t="s">
        <v>938</v>
      </c>
      <c r="B173" s="26" t="s">
        <v>939</v>
      </c>
      <c r="C173" s="145"/>
      <c r="D173"/>
      <c r="E173"/>
      <c r="F173"/>
      <c r="G173"/>
      <c r="H173"/>
      <c r="K173" s="68"/>
      <c r="L173" s="68"/>
      <c r="M173" s="68"/>
      <c r="N173" s="68"/>
    </row>
    <row r="174" spans="1:14" outlineLevel="1" x14ac:dyDescent="0.25">
      <c r="A174" s="26" t="s">
        <v>940</v>
      </c>
      <c r="D174"/>
      <c r="E174"/>
      <c r="F174"/>
      <c r="G174"/>
      <c r="H174"/>
      <c r="K174" s="68"/>
      <c r="L174" s="68"/>
      <c r="M174" s="68"/>
      <c r="N174" s="68"/>
    </row>
    <row r="175" spans="1:14" outlineLevel="1" x14ac:dyDescent="0.25">
      <c r="A175" s="26" t="s">
        <v>941</v>
      </c>
      <c r="D175"/>
      <c r="E175"/>
      <c r="F175"/>
      <c r="G175"/>
      <c r="H175"/>
      <c r="K175" s="68"/>
      <c r="L175" s="68"/>
      <c r="M175" s="68"/>
      <c r="N175" s="68"/>
    </row>
    <row r="176" spans="1:14" outlineLevel="1" x14ac:dyDescent="0.25">
      <c r="A176" s="26" t="s">
        <v>942</v>
      </c>
      <c r="D176"/>
      <c r="E176"/>
      <c r="F176"/>
      <c r="G176"/>
      <c r="H176"/>
      <c r="K176" s="68"/>
      <c r="L176" s="68"/>
      <c r="M176" s="68"/>
      <c r="N176" s="68"/>
    </row>
    <row r="177" spans="1:14" outlineLevel="1" x14ac:dyDescent="0.25">
      <c r="A177" s="26" t="s">
        <v>943</v>
      </c>
      <c r="D177"/>
      <c r="E177"/>
      <c r="F177"/>
      <c r="G177"/>
      <c r="H177"/>
      <c r="K177" s="68"/>
      <c r="L177" s="68"/>
      <c r="M177" s="68"/>
      <c r="N177" s="68"/>
    </row>
    <row r="178" spans="1:14" outlineLevel="1" x14ac:dyDescent="0.25">
      <c r="A178" s="26" t="s">
        <v>944</v>
      </c>
    </row>
    <row r="179" spans="1:14" outlineLevel="1" x14ac:dyDescent="0.25">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946</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947</v>
      </c>
      <c r="C5" s="30"/>
      <c r="E5" s="32"/>
      <c r="F5" s="32"/>
    </row>
    <row r="6" spans="1:7" ht="15.75" thickBot="1" x14ac:dyDescent="0.3">
      <c r="B6" s="80" t="s">
        <v>948</v>
      </c>
    </row>
    <row r="7" spans="1:7" x14ac:dyDescent="0.25">
      <c r="B7" s="36"/>
    </row>
    <row r="8" spans="1:7" ht="37.5" x14ac:dyDescent="0.25">
      <c r="A8" s="37" t="s">
        <v>33</v>
      </c>
      <c r="B8" s="37" t="s">
        <v>948</v>
      </c>
      <c r="C8" s="38"/>
      <c r="D8" s="38"/>
      <c r="E8" s="38"/>
      <c r="F8" s="38"/>
      <c r="G8" s="39"/>
    </row>
    <row r="9" spans="1:7" ht="15" customHeight="1" x14ac:dyDescent="0.25">
      <c r="A9" s="45"/>
      <c r="B9" s="46" t="s">
        <v>762</v>
      </c>
      <c r="C9" s="45" t="s">
        <v>949</v>
      </c>
      <c r="D9" s="45"/>
      <c r="E9" s="47"/>
      <c r="F9" s="45"/>
      <c r="G9" s="48"/>
    </row>
    <row r="10" spans="1:7" x14ac:dyDescent="0.25">
      <c r="A10" s="26" t="s">
        <v>950</v>
      </c>
      <c r="B10" s="26" t="s">
        <v>951</v>
      </c>
      <c r="C10" s="152"/>
    </row>
    <row r="11" spans="1:7" outlineLevel="1" x14ac:dyDescent="0.25">
      <c r="A11" s="26" t="s">
        <v>952</v>
      </c>
      <c r="B11" s="41" t="s">
        <v>453</v>
      </c>
      <c r="C11" s="152"/>
    </row>
    <row r="12" spans="1:7" outlineLevel="1" x14ac:dyDescent="0.25">
      <c r="A12" s="26" t="s">
        <v>953</v>
      </c>
      <c r="B12" s="41" t="s">
        <v>455</v>
      </c>
      <c r="C12" s="152"/>
    </row>
    <row r="13" spans="1:7" outlineLevel="1" x14ac:dyDescent="0.25">
      <c r="A13" s="26" t="s">
        <v>954</v>
      </c>
      <c r="B13" s="41"/>
    </row>
    <row r="14" spans="1:7" outlineLevel="1" x14ac:dyDescent="0.25">
      <c r="A14" s="26" t="s">
        <v>955</v>
      </c>
      <c r="B14" s="41"/>
    </row>
    <row r="15" spans="1:7" outlineLevel="1" x14ac:dyDescent="0.25">
      <c r="A15" s="26" t="s">
        <v>956</v>
      </c>
      <c r="B15" s="41"/>
    </row>
    <row r="16" spans="1:7" outlineLevel="1" x14ac:dyDescent="0.25">
      <c r="A16" s="26" t="s">
        <v>957</v>
      </c>
      <c r="B16" s="41"/>
    </row>
    <row r="17" spans="1:7" ht="15" customHeight="1" x14ac:dyDescent="0.25">
      <c r="A17" s="45"/>
      <c r="B17" s="46" t="s">
        <v>958</v>
      </c>
      <c r="C17" s="45" t="s">
        <v>959</v>
      </c>
      <c r="D17" s="45"/>
      <c r="E17" s="47"/>
      <c r="F17" s="48"/>
      <c r="G17" s="48"/>
    </row>
    <row r="18" spans="1:7" x14ac:dyDescent="0.25">
      <c r="A18" s="26" t="s">
        <v>960</v>
      </c>
      <c r="B18" s="26" t="s">
        <v>462</v>
      </c>
      <c r="C18" s="145"/>
    </row>
    <row r="19" spans="1:7" outlineLevel="1" x14ac:dyDescent="0.25">
      <c r="A19" s="26" t="s">
        <v>961</v>
      </c>
      <c r="C19" s="145"/>
    </row>
    <row r="20" spans="1:7" outlineLevel="1" x14ac:dyDescent="0.25">
      <c r="A20" s="26" t="s">
        <v>962</v>
      </c>
      <c r="C20" s="145"/>
    </row>
    <row r="21" spans="1:7" outlineLevel="1" x14ac:dyDescent="0.25">
      <c r="A21" s="26" t="s">
        <v>963</v>
      </c>
      <c r="C21" s="145"/>
    </row>
    <row r="22" spans="1:7" outlineLevel="1" x14ac:dyDescent="0.25">
      <c r="A22" s="26" t="s">
        <v>964</v>
      </c>
      <c r="C22" s="145"/>
    </row>
    <row r="23" spans="1:7" outlineLevel="1" x14ac:dyDescent="0.25">
      <c r="A23" s="26" t="s">
        <v>965</v>
      </c>
      <c r="C23" s="145"/>
    </row>
    <row r="24" spans="1:7" outlineLevel="1" x14ac:dyDescent="0.25">
      <c r="A24" s="26" t="s">
        <v>966</v>
      </c>
      <c r="C24" s="145"/>
    </row>
    <row r="25" spans="1:7" ht="15" customHeight="1" x14ac:dyDescent="0.25">
      <c r="A25" s="45"/>
      <c r="B25" s="46" t="s">
        <v>967</v>
      </c>
      <c r="C25" s="45" t="s">
        <v>959</v>
      </c>
      <c r="D25" s="45"/>
      <c r="E25" s="47"/>
      <c r="F25" s="48"/>
      <c r="G25" s="48"/>
    </row>
    <row r="26" spans="1:7" x14ac:dyDescent="0.25">
      <c r="A26" s="26" t="s">
        <v>968</v>
      </c>
      <c r="B26" s="75" t="s">
        <v>471</v>
      </c>
      <c r="C26" s="145">
        <f>SUM(C27:C53)</f>
        <v>0</v>
      </c>
      <c r="D26" s="75"/>
      <c r="F26" s="75"/>
      <c r="G26" s="26"/>
    </row>
    <row r="27" spans="1:7" x14ac:dyDescent="0.25">
      <c r="A27" s="26" t="s">
        <v>969</v>
      </c>
      <c r="B27" s="26" t="s">
        <v>473</v>
      </c>
      <c r="C27" s="145"/>
      <c r="D27" s="75"/>
      <c r="F27" s="75"/>
      <c r="G27" s="26"/>
    </row>
    <row r="28" spans="1:7" x14ac:dyDescent="0.25">
      <c r="A28" s="26" t="s">
        <v>970</v>
      </c>
      <c r="B28" s="26" t="s">
        <v>475</v>
      </c>
      <c r="C28" s="145"/>
      <c r="D28" s="75"/>
      <c r="F28" s="75"/>
      <c r="G28" s="26"/>
    </row>
    <row r="29" spans="1:7" x14ac:dyDescent="0.25">
      <c r="A29" s="26" t="s">
        <v>971</v>
      </c>
      <c r="B29" s="26" t="s">
        <v>477</v>
      </c>
      <c r="C29" s="145"/>
      <c r="D29" s="75"/>
      <c r="F29" s="75"/>
      <c r="G29" s="26"/>
    </row>
    <row r="30" spans="1:7" x14ac:dyDescent="0.25">
      <c r="A30" s="26" t="s">
        <v>972</v>
      </c>
      <c r="B30" s="26" t="s">
        <v>479</v>
      </c>
      <c r="C30" s="145"/>
      <c r="D30" s="75"/>
      <c r="F30" s="75"/>
      <c r="G30" s="26"/>
    </row>
    <row r="31" spans="1:7" x14ac:dyDescent="0.25">
      <c r="A31" s="26" t="s">
        <v>973</v>
      </c>
      <c r="B31" s="26" t="s">
        <v>481</v>
      </c>
      <c r="C31" s="145"/>
      <c r="D31" s="75"/>
      <c r="F31" s="75"/>
      <c r="G31" s="26"/>
    </row>
    <row r="32" spans="1:7" x14ac:dyDescent="0.25">
      <c r="A32" s="26" t="s">
        <v>974</v>
      </c>
      <c r="B32" s="26" t="s">
        <v>2236</v>
      </c>
      <c r="C32" s="145"/>
      <c r="D32" s="75"/>
      <c r="F32" s="75"/>
      <c r="G32" s="26"/>
    </row>
    <row r="33" spans="1:7" x14ac:dyDescent="0.25">
      <c r="A33" s="26" t="s">
        <v>975</v>
      </c>
      <c r="B33" s="26" t="s">
        <v>484</v>
      </c>
      <c r="C33" s="145"/>
      <c r="D33" s="75"/>
      <c r="F33" s="75"/>
      <c r="G33" s="26"/>
    </row>
    <row r="34" spans="1:7" x14ac:dyDescent="0.25">
      <c r="A34" s="26" t="s">
        <v>976</v>
      </c>
      <c r="B34" s="26" t="s">
        <v>486</v>
      </c>
      <c r="C34" s="145"/>
      <c r="D34" s="75"/>
      <c r="F34" s="75"/>
      <c r="G34" s="26"/>
    </row>
    <row r="35" spans="1:7" x14ac:dyDescent="0.25">
      <c r="A35" s="26" t="s">
        <v>977</v>
      </c>
      <c r="B35" s="26" t="s">
        <v>488</v>
      </c>
      <c r="C35" s="145"/>
      <c r="D35" s="75"/>
      <c r="F35" s="75"/>
      <c r="G35" s="26"/>
    </row>
    <row r="36" spans="1:7" x14ac:dyDescent="0.25">
      <c r="A36" s="26" t="s">
        <v>978</v>
      </c>
      <c r="B36" s="26" t="s">
        <v>490</v>
      </c>
      <c r="C36" s="145"/>
      <c r="D36" s="75"/>
      <c r="F36" s="75"/>
      <c r="G36" s="26"/>
    </row>
    <row r="37" spans="1:7" x14ac:dyDescent="0.25">
      <c r="A37" s="26" t="s">
        <v>979</v>
      </c>
      <c r="B37" s="26" t="s">
        <v>492</v>
      </c>
      <c r="C37" s="145"/>
      <c r="D37" s="75"/>
      <c r="F37" s="75"/>
      <c r="G37" s="26"/>
    </row>
    <row r="38" spans="1:7" x14ac:dyDescent="0.25">
      <c r="A38" s="26" t="s">
        <v>980</v>
      </c>
      <c r="B38" s="26" t="s">
        <v>494</v>
      </c>
      <c r="C38" s="145"/>
      <c r="D38" s="75"/>
      <c r="F38" s="75"/>
      <c r="G38" s="26"/>
    </row>
    <row r="39" spans="1:7" x14ac:dyDescent="0.25">
      <c r="A39" s="26" t="s">
        <v>981</v>
      </c>
      <c r="B39" s="26" t="s">
        <v>496</v>
      </c>
      <c r="C39" s="145"/>
      <c r="D39" s="75"/>
      <c r="F39" s="75"/>
      <c r="G39" s="26"/>
    </row>
    <row r="40" spans="1:7" x14ac:dyDescent="0.25">
      <c r="A40" s="26" t="s">
        <v>982</v>
      </c>
      <c r="B40" s="26" t="s">
        <v>498</v>
      </c>
      <c r="C40" s="145"/>
      <c r="D40" s="75"/>
      <c r="F40" s="75"/>
      <c r="G40" s="26"/>
    </row>
    <row r="41" spans="1:7" x14ac:dyDescent="0.25">
      <c r="A41" s="26" t="s">
        <v>983</v>
      </c>
      <c r="B41" s="26" t="s">
        <v>500</v>
      </c>
      <c r="C41" s="145"/>
      <c r="D41" s="75"/>
      <c r="F41" s="75"/>
      <c r="G41" s="26"/>
    </row>
    <row r="42" spans="1:7" x14ac:dyDescent="0.25">
      <c r="A42" s="26" t="s">
        <v>984</v>
      </c>
      <c r="B42" s="26" t="s">
        <v>3</v>
      </c>
      <c r="C42" s="145"/>
      <c r="D42" s="75"/>
      <c r="F42" s="75"/>
      <c r="G42" s="26"/>
    </row>
    <row r="43" spans="1:7" x14ac:dyDescent="0.25">
      <c r="A43" s="26" t="s">
        <v>985</v>
      </c>
      <c r="B43" s="26" t="s">
        <v>503</v>
      </c>
      <c r="C43" s="145"/>
      <c r="D43" s="75"/>
      <c r="F43" s="75"/>
      <c r="G43" s="26"/>
    </row>
    <row r="44" spans="1:7" x14ac:dyDescent="0.25">
      <c r="A44" s="26" t="s">
        <v>986</v>
      </c>
      <c r="B44" s="26" t="s">
        <v>505</v>
      </c>
      <c r="C44" s="145"/>
      <c r="D44" s="75"/>
      <c r="F44" s="75"/>
      <c r="G44" s="26"/>
    </row>
    <row r="45" spans="1:7" x14ac:dyDescent="0.25">
      <c r="A45" s="26" t="s">
        <v>987</v>
      </c>
      <c r="B45" s="26" t="s">
        <v>507</v>
      </c>
      <c r="C45" s="145"/>
      <c r="D45" s="75"/>
      <c r="F45" s="75"/>
      <c r="G45" s="26"/>
    </row>
    <row r="46" spans="1:7" x14ac:dyDescent="0.25">
      <c r="A46" s="26" t="s">
        <v>988</v>
      </c>
      <c r="B46" s="26" t="s">
        <v>509</v>
      </c>
      <c r="C46" s="145"/>
      <c r="D46" s="75"/>
      <c r="F46" s="75"/>
      <c r="G46" s="26"/>
    </row>
    <row r="47" spans="1:7" x14ac:dyDescent="0.25">
      <c r="A47" s="26" t="s">
        <v>989</v>
      </c>
      <c r="B47" s="26" t="s">
        <v>511</v>
      </c>
      <c r="C47" s="145"/>
      <c r="D47" s="75"/>
      <c r="F47" s="75"/>
      <c r="G47" s="26"/>
    </row>
    <row r="48" spans="1:7" x14ac:dyDescent="0.25">
      <c r="A48" s="26" t="s">
        <v>990</v>
      </c>
      <c r="B48" s="26" t="s">
        <v>513</v>
      </c>
      <c r="C48" s="145"/>
      <c r="D48" s="75"/>
      <c r="F48" s="75"/>
      <c r="G48" s="26"/>
    </row>
    <row r="49" spans="1:7" x14ac:dyDescent="0.25">
      <c r="A49" s="26" t="s">
        <v>991</v>
      </c>
      <c r="B49" s="26" t="s">
        <v>515</v>
      </c>
      <c r="C49" s="145"/>
      <c r="D49" s="75"/>
      <c r="F49" s="75"/>
      <c r="G49" s="26"/>
    </row>
    <row r="50" spans="1:7" x14ac:dyDescent="0.25">
      <c r="A50" s="26" t="s">
        <v>992</v>
      </c>
      <c r="B50" s="26" t="s">
        <v>517</v>
      </c>
      <c r="C50" s="145"/>
      <c r="D50" s="75"/>
      <c r="F50" s="75"/>
      <c r="G50" s="26"/>
    </row>
    <row r="51" spans="1:7" x14ac:dyDescent="0.25">
      <c r="A51" s="26" t="s">
        <v>993</v>
      </c>
      <c r="B51" s="26" t="s">
        <v>519</v>
      </c>
      <c r="C51" s="145"/>
      <c r="D51" s="75"/>
      <c r="F51" s="75"/>
      <c r="G51" s="26"/>
    </row>
    <row r="52" spans="1:7" x14ac:dyDescent="0.25">
      <c r="A52" s="26" t="s">
        <v>994</v>
      </c>
      <c r="B52" s="26" t="s">
        <v>521</v>
      </c>
      <c r="C52" s="145"/>
      <c r="D52" s="75"/>
      <c r="F52" s="75"/>
      <c r="G52" s="26"/>
    </row>
    <row r="53" spans="1:7" x14ac:dyDescent="0.25">
      <c r="A53" s="26" t="s">
        <v>995</v>
      </c>
      <c r="B53" s="26" t="s">
        <v>6</v>
      </c>
      <c r="C53" s="145"/>
      <c r="D53" s="75"/>
      <c r="F53" s="75"/>
      <c r="G53" s="26"/>
    </row>
    <row r="54" spans="1:7" x14ac:dyDescent="0.25">
      <c r="A54" s="236" t="s">
        <v>996</v>
      </c>
      <c r="B54" s="75" t="s">
        <v>269</v>
      </c>
      <c r="C54" s="147">
        <f>SUM(C55:C57)</f>
        <v>0</v>
      </c>
      <c r="D54" s="75"/>
      <c r="F54" s="75"/>
      <c r="G54" s="26"/>
    </row>
    <row r="55" spans="1:7" x14ac:dyDescent="0.25">
      <c r="A55" s="236" t="s">
        <v>997</v>
      </c>
      <c r="B55" s="26" t="s">
        <v>527</v>
      </c>
      <c r="C55" s="145"/>
      <c r="D55" s="75"/>
      <c r="F55" s="75"/>
      <c r="G55" s="26"/>
    </row>
    <row r="56" spans="1:7" x14ac:dyDescent="0.25">
      <c r="A56" s="236" t="s">
        <v>998</v>
      </c>
      <c r="B56" s="26" t="s">
        <v>529</v>
      </c>
      <c r="C56" s="145"/>
      <c r="D56" s="75"/>
      <c r="F56" s="75"/>
      <c r="G56" s="26"/>
    </row>
    <row r="57" spans="1:7" x14ac:dyDescent="0.25">
      <c r="A57" s="236" t="s">
        <v>999</v>
      </c>
      <c r="B57" s="26" t="s">
        <v>2</v>
      </c>
      <c r="C57" s="145"/>
      <c r="D57" s="75"/>
      <c r="F57" s="75"/>
      <c r="G57" s="26"/>
    </row>
    <row r="58" spans="1:7" x14ac:dyDescent="0.25">
      <c r="A58" s="236" t="s">
        <v>1000</v>
      </c>
      <c r="B58" s="75" t="s">
        <v>97</v>
      </c>
      <c r="C58" s="147">
        <f>SUM(C59:C69)</f>
        <v>0</v>
      </c>
      <c r="D58" s="75"/>
      <c r="F58" s="75"/>
      <c r="G58" s="26"/>
    </row>
    <row r="59" spans="1:7" x14ac:dyDescent="0.25">
      <c r="A59" s="236" t="s">
        <v>1001</v>
      </c>
      <c r="B59" s="43" t="s">
        <v>271</v>
      </c>
      <c r="C59" s="145"/>
      <c r="D59" s="75"/>
      <c r="F59" s="75"/>
      <c r="G59" s="26"/>
    </row>
    <row r="60" spans="1:7" x14ac:dyDescent="0.25">
      <c r="A60" s="236" t="s">
        <v>1002</v>
      </c>
      <c r="B60" s="236" t="s">
        <v>524</v>
      </c>
      <c r="C60" s="145"/>
      <c r="D60" s="75"/>
      <c r="E60" s="236"/>
      <c r="F60" s="75"/>
      <c r="G60" s="236"/>
    </row>
    <row r="61" spans="1:7" x14ac:dyDescent="0.25">
      <c r="A61" s="236" t="s">
        <v>1003</v>
      </c>
      <c r="B61" s="43" t="s">
        <v>273</v>
      </c>
      <c r="C61" s="145"/>
      <c r="D61" s="75"/>
      <c r="F61" s="75"/>
      <c r="G61" s="26"/>
    </row>
    <row r="62" spans="1:7" x14ac:dyDescent="0.25">
      <c r="A62" s="236" t="s">
        <v>1004</v>
      </c>
      <c r="B62" s="43" t="s">
        <v>275</v>
      </c>
      <c r="C62" s="145"/>
      <c r="D62" s="75"/>
      <c r="F62" s="75"/>
      <c r="G62" s="26"/>
    </row>
    <row r="63" spans="1:7" x14ac:dyDescent="0.25">
      <c r="A63" s="236" t="s">
        <v>1005</v>
      </c>
      <c r="B63" s="43" t="s">
        <v>12</v>
      </c>
      <c r="C63" s="145"/>
      <c r="D63" s="75"/>
      <c r="F63" s="75"/>
      <c r="G63" s="26"/>
    </row>
    <row r="64" spans="1:7" x14ac:dyDescent="0.25">
      <c r="A64" s="236" t="s">
        <v>1006</v>
      </c>
      <c r="B64" s="43" t="s">
        <v>278</v>
      </c>
      <c r="C64" s="145"/>
      <c r="D64" s="75"/>
      <c r="F64" s="75"/>
      <c r="G64" s="26"/>
    </row>
    <row r="65" spans="1:7" x14ac:dyDescent="0.25">
      <c r="A65" s="236" t="s">
        <v>1007</v>
      </c>
      <c r="B65" s="43" t="s">
        <v>280</v>
      </c>
      <c r="C65" s="145"/>
      <c r="D65" s="75"/>
      <c r="F65" s="75"/>
      <c r="G65" s="26"/>
    </row>
    <row r="66" spans="1:7" x14ac:dyDescent="0.25">
      <c r="A66" s="236" t="s">
        <v>1008</v>
      </c>
      <c r="B66" s="43" t="s">
        <v>282</v>
      </c>
      <c r="C66" s="145"/>
      <c r="D66" s="75"/>
      <c r="F66" s="75"/>
      <c r="G66" s="26"/>
    </row>
    <row r="67" spans="1:7" x14ac:dyDescent="0.25">
      <c r="A67" s="236" t="s">
        <v>1009</v>
      </c>
      <c r="B67" s="43" t="s">
        <v>284</v>
      </c>
      <c r="C67" s="145"/>
      <c r="D67" s="75"/>
      <c r="F67" s="75"/>
      <c r="G67" s="26"/>
    </row>
    <row r="68" spans="1:7" x14ac:dyDescent="0.25">
      <c r="A68" s="236" t="s">
        <v>1010</v>
      </c>
      <c r="B68" s="43" t="s">
        <v>286</v>
      </c>
      <c r="C68" s="145"/>
      <c r="D68" s="75"/>
      <c r="F68" s="75"/>
      <c r="G68" s="26"/>
    </row>
    <row r="69" spans="1:7" x14ac:dyDescent="0.25">
      <c r="A69" s="236" t="s">
        <v>1011</v>
      </c>
      <c r="B69" s="43" t="s">
        <v>97</v>
      </c>
      <c r="C69" s="145"/>
      <c r="D69" s="75"/>
      <c r="F69" s="75"/>
      <c r="G69" s="26"/>
    </row>
    <row r="70" spans="1:7" outlineLevel="1" x14ac:dyDescent="0.25">
      <c r="A70" s="26" t="s">
        <v>1012</v>
      </c>
      <c r="B70" s="55" t="s">
        <v>101</v>
      </c>
      <c r="C70" s="145"/>
      <c r="G70" s="26"/>
    </row>
    <row r="71" spans="1:7" outlineLevel="1" x14ac:dyDescent="0.25">
      <c r="A71" s="26" t="s">
        <v>1013</v>
      </c>
      <c r="B71" s="55" t="s">
        <v>101</v>
      </c>
      <c r="C71" s="145"/>
      <c r="G71" s="26"/>
    </row>
    <row r="72" spans="1:7" outlineLevel="1" x14ac:dyDescent="0.25">
      <c r="A72" s="26" t="s">
        <v>1014</v>
      </c>
      <c r="B72" s="55" t="s">
        <v>101</v>
      </c>
      <c r="C72" s="145"/>
      <c r="G72" s="26"/>
    </row>
    <row r="73" spans="1:7" outlineLevel="1" x14ac:dyDescent="0.25">
      <c r="A73" s="26" t="s">
        <v>1015</v>
      </c>
      <c r="B73" s="55" t="s">
        <v>101</v>
      </c>
      <c r="C73" s="145"/>
      <c r="G73" s="26"/>
    </row>
    <row r="74" spans="1:7" outlineLevel="1" x14ac:dyDescent="0.25">
      <c r="A74" s="26" t="s">
        <v>1016</v>
      </c>
      <c r="B74" s="55" t="s">
        <v>101</v>
      </c>
      <c r="C74" s="145"/>
      <c r="G74" s="26"/>
    </row>
    <row r="75" spans="1:7" outlineLevel="1" x14ac:dyDescent="0.25">
      <c r="A75" s="26" t="s">
        <v>1017</v>
      </c>
      <c r="B75" s="55" t="s">
        <v>101</v>
      </c>
      <c r="C75" s="145"/>
      <c r="G75" s="26"/>
    </row>
    <row r="76" spans="1:7" outlineLevel="1" x14ac:dyDescent="0.25">
      <c r="A76" s="26" t="s">
        <v>1018</v>
      </c>
      <c r="B76" s="55" t="s">
        <v>101</v>
      </c>
      <c r="C76" s="145"/>
      <c r="G76" s="26"/>
    </row>
    <row r="77" spans="1:7" outlineLevel="1" x14ac:dyDescent="0.25">
      <c r="A77" s="26" t="s">
        <v>1019</v>
      </c>
      <c r="B77" s="55" t="s">
        <v>101</v>
      </c>
      <c r="C77" s="145"/>
      <c r="G77" s="26"/>
    </row>
    <row r="78" spans="1:7" outlineLevel="1" x14ac:dyDescent="0.25">
      <c r="A78" s="26" t="s">
        <v>1020</v>
      </c>
      <c r="B78" s="55" t="s">
        <v>101</v>
      </c>
      <c r="C78" s="145"/>
      <c r="G78" s="26"/>
    </row>
    <row r="79" spans="1:7" outlineLevel="1" x14ac:dyDescent="0.25">
      <c r="A79" s="26" t="s">
        <v>1021</v>
      </c>
      <c r="B79" s="55" t="s">
        <v>101</v>
      </c>
      <c r="C79" s="145"/>
      <c r="G79" s="26"/>
    </row>
    <row r="80" spans="1:7" ht="15" customHeight="1" x14ac:dyDescent="0.25">
      <c r="A80" s="45"/>
      <c r="B80" s="46" t="s">
        <v>1022</v>
      </c>
      <c r="C80" s="45" t="s">
        <v>959</v>
      </c>
      <c r="D80" s="45"/>
      <c r="E80" s="47"/>
      <c r="F80" s="48"/>
      <c r="G80" s="48"/>
    </row>
    <row r="81" spans="1:7" x14ac:dyDescent="0.25">
      <c r="A81" s="26" t="s">
        <v>1023</v>
      </c>
      <c r="B81" s="26" t="s">
        <v>584</v>
      </c>
      <c r="C81" s="145"/>
      <c r="E81" s="24"/>
    </row>
    <row r="82" spans="1:7" x14ac:dyDescent="0.25">
      <c r="A82" s="26" t="s">
        <v>1024</v>
      </c>
      <c r="B82" s="26" t="s">
        <v>586</v>
      </c>
      <c r="C82" s="145"/>
      <c r="E82" s="24"/>
    </row>
    <row r="83" spans="1:7" x14ac:dyDescent="0.25">
      <c r="A83" s="26" t="s">
        <v>1025</v>
      </c>
      <c r="B83" s="26" t="s">
        <v>97</v>
      </c>
      <c r="C83" s="145"/>
      <c r="E83" s="24"/>
    </row>
    <row r="84" spans="1:7" outlineLevel="1" x14ac:dyDescent="0.25">
      <c r="A84" s="26" t="s">
        <v>1026</v>
      </c>
      <c r="C84" s="145"/>
      <c r="E84" s="24"/>
    </row>
    <row r="85" spans="1:7" outlineLevel="1" x14ac:dyDescent="0.25">
      <c r="A85" s="26" t="s">
        <v>1027</v>
      </c>
      <c r="C85" s="145"/>
      <c r="E85" s="24"/>
    </row>
    <row r="86" spans="1:7" outlineLevel="1" x14ac:dyDescent="0.25">
      <c r="A86" s="26" t="s">
        <v>1028</v>
      </c>
      <c r="C86" s="145"/>
      <c r="E86" s="24"/>
    </row>
    <row r="87" spans="1:7" outlineLevel="1" x14ac:dyDescent="0.25">
      <c r="A87" s="26" t="s">
        <v>1029</v>
      </c>
      <c r="C87" s="145"/>
      <c r="E87" s="24"/>
    </row>
    <row r="88" spans="1:7" outlineLevel="1" x14ac:dyDescent="0.25">
      <c r="A88" s="26" t="s">
        <v>1030</v>
      </c>
      <c r="C88" s="145"/>
      <c r="E88" s="24"/>
    </row>
    <row r="89" spans="1:7" outlineLevel="1" x14ac:dyDescent="0.25">
      <c r="A89" s="26" t="s">
        <v>1031</v>
      </c>
      <c r="C89" s="145"/>
      <c r="E89" s="24"/>
    </row>
    <row r="90" spans="1:7" ht="15" customHeight="1" x14ac:dyDescent="0.25">
      <c r="A90" s="45"/>
      <c r="B90" s="46" t="s">
        <v>1032</v>
      </c>
      <c r="C90" s="45" t="s">
        <v>959</v>
      </c>
      <c r="D90" s="45"/>
      <c r="E90" s="47"/>
      <c r="F90" s="48"/>
      <c r="G90" s="48"/>
    </row>
    <row r="91" spans="1:7" x14ac:dyDescent="0.25">
      <c r="A91" s="26" t="s">
        <v>1033</v>
      </c>
      <c r="C91" s="145"/>
      <c r="E91" s="24"/>
    </row>
    <row r="92" spans="1:7" x14ac:dyDescent="0.25">
      <c r="A92" s="26" t="s">
        <v>1034</v>
      </c>
      <c r="C92" s="145"/>
      <c r="E92" s="24"/>
    </row>
    <row r="93" spans="1:7" x14ac:dyDescent="0.25">
      <c r="A93" s="26" t="s">
        <v>1035</v>
      </c>
      <c r="C93" s="145"/>
      <c r="E93" s="24"/>
    </row>
    <row r="94" spans="1:7" outlineLevel="1" x14ac:dyDescent="0.25">
      <c r="A94" s="26" t="s">
        <v>1036</v>
      </c>
      <c r="C94" s="145"/>
      <c r="E94" s="24"/>
    </row>
    <row r="95" spans="1:7" outlineLevel="1" x14ac:dyDescent="0.25">
      <c r="A95" s="26" t="s">
        <v>1037</v>
      </c>
      <c r="C95" s="145"/>
      <c r="E95" s="24"/>
    </row>
    <row r="96" spans="1:7" outlineLevel="1" x14ac:dyDescent="0.25">
      <c r="A96" s="26" t="s">
        <v>1038</v>
      </c>
      <c r="C96" s="145"/>
      <c r="E96" s="24"/>
    </row>
    <row r="97" spans="1:7" outlineLevel="1" x14ac:dyDescent="0.25">
      <c r="A97" s="26" t="s">
        <v>1039</v>
      </c>
      <c r="C97" s="145"/>
      <c r="E97" s="24"/>
    </row>
    <row r="98" spans="1:7" outlineLevel="1" x14ac:dyDescent="0.25">
      <c r="A98" s="26" t="s">
        <v>1040</v>
      </c>
      <c r="C98" s="145"/>
      <c r="E98" s="24"/>
    </row>
    <row r="99" spans="1:7" outlineLevel="1" x14ac:dyDescent="0.25">
      <c r="A99" s="26" t="s">
        <v>1041</v>
      </c>
      <c r="C99" s="145"/>
      <c r="E99" s="24"/>
    </row>
    <row r="100" spans="1:7" ht="15" customHeight="1" x14ac:dyDescent="0.25">
      <c r="A100" s="45"/>
      <c r="B100" s="46" t="s">
        <v>1042</v>
      </c>
      <c r="C100" s="45" t="s">
        <v>959</v>
      </c>
      <c r="D100" s="45"/>
      <c r="E100" s="47"/>
      <c r="F100" s="48"/>
      <c r="G100" s="48"/>
    </row>
    <row r="101" spans="1:7" x14ac:dyDescent="0.25">
      <c r="A101" s="26" t="s">
        <v>1043</v>
      </c>
      <c r="B101" s="22" t="s">
        <v>608</v>
      </c>
      <c r="C101" s="145"/>
      <c r="E101" s="24"/>
    </row>
    <row r="102" spans="1:7" x14ac:dyDescent="0.25">
      <c r="A102" s="26" t="s">
        <v>1044</v>
      </c>
      <c r="B102" s="22" t="s">
        <v>610</v>
      </c>
      <c r="C102" s="145"/>
      <c r="E102" s="24"/>
    </row>
    <row r="103" spans="1:7" x14ac:dyDescent="0.25">
      <c r="A103" s="26" t="s">
        <v>1045</v>
      </c>
      <c r="B103" s="22" t="s">
        <v>612</v>
      </c>
      <c r="C103" s="145"/>
    </row>
    <row r="104" spans="1:7" x14ac:dyDescent="0.25">
      <c r="A104" s="26" t="s">
        <v>1046</v>
      </c>
      <c r="B104" s="22" t="s">
        <v>614</v>
      </c>
      <c r="C104" s="145"/>
    </row>
    <row r="105" spans="1:7" x14ac:dyDescent="0.25">
      <c r="A105" s="26" t="s">
        <v>1047</v>
      </c>
      <c r="B105" s="22" t="s">
        <v>616</v>
      </c>
      <c r="C105" s="145"/>
    </row>
    <row r="106" spans="1:7" outlineLevel="1" x14ac:dyDescent="0.25">
      <c r="A106" s="26" t="s">
        <v>1048</v>
      </c>
      <c r="B106" s="22"/>
      <c r="C106" s="145"/>
    </row>
    <row r="107" spans="1:7" outlineLevel="1" x14ac:dyDescent="0.25">
      <c r="A107" s="26" t="s">
        <v>1049</v>
      </c>
      <c r="B107" s="22"/>
      <c r="C107" s="145"/>
    </row>
    <row r="108" spans="1:7" outlineLevel="1" x14ac:dyDescent="0.25">
      <c r="A108" s="26" t="s">
        <v>1050</v>
      </c>
      <c r="B108" s="22"/>
      <c r="C108" s="145"/>
    </row>
    <row r="109" spans="1:7" outlineLevel="1" x14ac:dyDescent="0.25">
      <c r="A109" s="26" t="s">
        <v>1051</v>
      </c>
      <c r="B109" s="22"/>
      <c r="C109" s="145"/>
    </row>
    <row r="110" spans="1:7" ht="15" customHeight="1" x14ac:dyDescent="0.25">
      <c r="A110" s="45"/>
      <c r="B110" s="46" t="s">
        <v>1052</v>
      </c>
      <c r="C110" s="45" t="s">
        <v>959</v>
      </c>
      <c r="D110" s="45"/>
      <c r="E110" s="47"/>
      <c r="F110" s="48"/>
      <c r="G110" s="48"/>
    </row>
    <row r="111" spans="1:7" x14ac:dyDescent="0.25">
      <c r="A111" s="26" t="s">
        <v>1053</v>
      </c>
      <c r="B111" s="26" t="s">
        <v>623</v>
      </c>
      <c r="C111" s="145"/>
      <c r="E111" s="24"/>
    </row>
    <row r="112" spans="1:7" outlineLevel="1" x14ac:dyDescent="0.25">
      <c r="A112" s="26" t="s">
        <v>1054</v>
      </c>
      <c r="C112" s="145"/>
      <c r="E112" s="24"/>
    </row>
    <row r="113" spans="1:7" outlineLevel="1" x14ac:dyDescent="0.25">
      <c r="A113" s="26" t="s">
        <v>1055</v>
      </c>
      <c r="C113" s="145"/>
      <c r="E113" s="24"/>
    </row>
    <row r="114" spans="1:7" outlineLevel="1" x14ac:dyDescent="0.25">
      <c r="A114" s="26" t="s">
        <v>1056</v>
      </c>
      <c r="C114" s="145"/>
      <c r="E114" s="24"/>
    </row>
    <row r="115" spans="1:7" outlineLevel="1" x14ac:dyDescent="0.25">
      <c r="A115" s="26" t="s">
        <v>1057</v>
      </c>
      <c r="C115" s="145"/>
      <c r="E115" s="24"/>
    </row>
    <row r="116" spans="1:7" ht="15" customHeight="1" x14ac:dyDescent="0.25">
      <c r="A116" s="45"/>
      <c r="B116" s="46" t="s">
        <v>1058</v>
      </c>
      <c r="C116" s="45" t="s">
        <v>629</v>
      </c>
      <c r="D116" s="45" t="s">
        <v>630</v>
      </c>
      <c r="E116" s="47"/>
      <c r="F116" s="45" t="s">
        <v>959</v>
      </c>
      <c r="G116" s="45" t="s">
        <v>631</v>
      </c>
    </row>
    <row r="117" spans="1:7" x14ac:dyDescent="0.25">
      <c r="A117" s="26" t="s">
        <v>1059</v>
      </c>
      <c r="B117" s="43" t="s">
        <v>633</v>
      </c>
      <c r="C117" s="151"/>
      <c r="D117" s="40"/>
      <c r="E117" s="40"/>
      <c r="F117" s="59"/>
      <c r="G117" s="59"/>
    </row>
    <row r="118" spans="1:7" x14ac:dyDescent="0.25">
      <c r="A118" s="40"/>
      <c r="B118" s="76"/>
      <c r="C118" s="40"/>
      <c r="D118" s="40"/>
      <c r="E118" s="40"/>
      <c r="F118" s="59"/>
      <c r="G118" s="59"/>
    </row>
    <row r="119" spans="1:7" x14ac:dyDescent="0.25">
      <c r="B119" s="43" t="s">
        <v>634</v>
      </c>
      <c r="C119" s="40"/>
      <c r="D119" s="40"/>
      <c r="E119" s="40"/>
      <c r="F119" s="59"/>
      <c r="G119" s="59"/>
    </row>
    <row r="120" spans="1:7" x14ac:dyDescent="0.25">
      <c r="A120" s="26" t="s">
        <v>1060</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1061</v>
      </c>
      <c r="B121" s="43"/>
      <c r="C121" s="151"/>
      <c r="D121" s="152"/>
      <c r="E121" s="40"/>
      <c r="F121" s="158" t="str">
        <f t="shared" si="0"/>
        <v/>
      </c>
      <c r="G121" s="158" t="str">
        <f t="shared" si="1"/>
        <v/>
      </c>
    </row>
    <row r="122" spans="1:7" x14ac:dyDescent="0.25">
      <c r="A122" s="26" t="s">
        <v>1062</v>
      </c>
      <c r="B122" s="43"/>
      <c r="C122" s="151"/>
      <c r="D122" s="152"/>
      <c r="E122" s="40"/>
      <c r="F122" s="158" t="str">
        <f t="shared" si="0"/>
        <v/>
      </c>
      <c r="G122" s="158" t="str">
        <f t="shared" si="1"/>
        <v/>
      </c>
    </row>
    <row r="123" spans="1:7" x14ac:dyDescent="0.25">
      <c r="A123" s="26" t="s">
        <v>1063</v>
      </c>
      <c r="B123" s="43"/>
      <c r="C123" s="151"/>
      <c r="D123" s="152"/>
      <c r="E123" s="40"/>
      <c r="F123" s="158" t="str">
        <f t="shared" si="0"/>
        <v/>
      </c>
      <c r="G123" s="158" t="str">
        <f t="shared" si="1"/>
        <v/>
      </c>
    </row>
    <row r="124" spans="1:7" x14ac:dyDescent="0.25">
      <c r="A124" s="26" t="s">
        <v>1064</v>
      </c>
      <c r="B124" s="43"/>
      <c r="C124" s="151"/>
      <c r="D124" s="152"/>
      <c r="E124" s="40"/>
      <c r="F124" s="158" t="str">
        <f t="shared" si="0"/>
        <v/>
      </c>
      <c r="G124" s="158" t="str">
        <f t="shared" si="1"/>
        <v/>
      </c>
    </row>
    <row r="125" spans="1:7" x14ac:dyDescent="0.25">
      <c r="A125" s="26" t="s">
        <v>1065</v>
      </c>
      <c r="B125" s="43"/>
      <c r="C125" s="151"/>
      <c r="D125" s="152"/>
      <c r="E125" s="40"/>
      <c r="F125" s="158" t="str">
        <f t="shared" si="0"/>
        <v/>
      </c>
      <c r="G125" s="158" t="str">
        <f t="shared" si="1"/>
        <v/>
      </c>
    </row>
    <row r="126" spans="1:7" x14ac:dyDescent="0.25">
      <c r="A126" s="26" t="s">
        <v>1066</v>
      </c>
      <c r="B126" s="43"/>
      <c r="C126" s="151"/>
      <c r="D126" s="152"/>
      <c r="E126" s="40"/>
      <c r="F126" s="158" t="str">
        <f t="shared" si="0"/>
        <v/>
      </c>
      <c r="G126" s="158" t="str">
        <f t="shared" si="1"/>
        <v/>
      </c>
    </row>
    <row r="127" spans="1:7" x14ac:dyDescent="0.25">
      <c r="A127" s="26" t="s">
        <v>1067</v>
      </c>
      <c r="B127" s="43"/>
      <c r="C127" s="151"/>
      <c r="D127" s="152"/>
      <c r="E127" s="40"/>
      <c r="F127" s="158" t="str">
        <f t="shared" si="0"/>
        <v/>
      </c>
      <c r="G127" s="158" t="str">
        <f t="shared" si="1"/>
        <v/>
      </c>
    </row>
    <row r="128" spans="1:7" x14ac:dyDescent="0.25">
      <c r="A128" s="26" t="s">
        <v>1068</v>
      </c>
      <c r="B128" s="43"/>
      <c r="C128" s="151"/>
      <c r="D128" s="152"/>
      <c r="E128" s="40"/>
      <c r="F128" s="158" t="str">
        <f t="shared" si="0"/>
        <v/>
      </c>
      <c r="G128" s="158" t="str">
        <f t="shared" si="1"/>
        <v/>
      </c>
    </row>
    <row r="129" spans="1:7" x14ac:dyDescent="0.25">
      <c r="A129" s="26" t="s">
        <v>1069</v>
      </c>
      <c r="B129" s="43"/>
      <c r="C129" s="151"/>
      <c r="D129" s="152"/>
      <c r="E129" s="43"/>
      <c r="F129" s="158" t="str">
        <f t="shared" si="0"/>
        <v/>
      </c>
      <c r="G129" s="158" t="str">
        <f t="shared" si="1"/>
        <v/>
      </c>
    </row>
    <row r="130" spans="1:7" x14ac:dyDescent="0.25">
      <c r="A130" s="26" t="s">
        <v>1070</v>
      </c>
      <c r="B130" s="43"/>
      <c r="C130" s="151"/>
      <c r="D130" s="152"/>
      <c r="E130" s="43"/>
      <c r="F130" s="158" t="str">
        <f t="shared" si="0"/>
        <v/>
      </c>
      <c r="G130" s="158" t="str">
        <f t="shared" si="1"/>
        <v/>
      </c>
    </row>
    <row r="131" spans="1:7" x14ac:dyDescent="0.25">
      <c r="A131" s="26" t="s">
        <v>1071</v>
      </c>
      <c r="B131" s="43"/>
      <c r="C131" s="151"/>
      <c r="D131" s="152"/>
      <c r="E131" s="43"/>
      <c r="F131" s="158" t="str">
        <f t="shared" si="0"/>
        <v/>
      </c>
      <c r="G131" s="158" t="str">
        <f t="shared" si="1"/>
        <v/>
      </c>
    </row>
    <row r="132" spans="1:7" x14ac:dyDescent="0.25">
      <c r="A132" s="26" t="s">
        <v>1072</v>
      </c>
      <c r="B132" s="43"/>
      <c r="C132" s="151"/>
      <c r="D132" s="152"/>
      <c r="E132" s="43"/>
      <c r="F132" s="158" t="str">
        <f t="shared" si="0"/>
        <v/>
      </c>
      <c r="G132" s="158" t="str">
        <f t="shared" si="1"/>
        <v/>
      </c>
    </row>
    <row r="133" spans="1:7" x14ac:dyDescent="0.25">
      <c r="A133" s="26" t="s">
        <v>1073</v>
      </c>
      <c r="B133" s="43"/>
      <c r="C133" s="151"/>
      <c r="D133" s="152"/>
      <c r="E133" s="43"/>
      <c r="F133" s="158" t="str">
        <f t="shared" si="0"/>
        <v/>
      </c>
      <c r="G133" s="158" t="str">
        <f t="shared" si="1"/>
        <v/>
      </c>
    </row>
    <row r="134" spans="1:7" x14ac:dyDescent="0.25">
      <c r="A134" s="26" t="s">
        <v>1074</v>
      </c>
      <c r="B134" s="43"/>
      <c r="C134" s="151"/>
      <c r="D134" s="152"/>
      <c r="E134" s="43"/>
      <c r="F134" s="158" t="str">
        <f t="shared" si="0"/>
        <v/>
      </c>
      <c r="G134" s="158" t="str">
        <f t="shared" si="1"/>
        <v/>
      </c>
    </row>
    <row r="135" spans="1:7" x14ac:dyDescent="0.25">
      <c r="A135" s="26" t="s">
        <v>1075</v>
      </c>
      <c r="B135" s="43"/>
      <c r="C135" s="151"/>
      <c r="D135" s="152"/>
      <c r="F135" s="158" t="str">
        <f t="shared" si="0"/>
        <v/>
      </c>
      <c r="G135" s="158" t="str">
        <f t="shared" si="1"/>
        <v/>
      </c>
    </row>
    <row r="136" spans="1:7" x14ac:dyDescent="0.25">
      <c r="A136" s="26" t="s">
        <v>1076</v>
      </c>
      <c r="B136" s="43"/>
      <c r="C136" s="151"/>
      <c r="D136" s="152"/>
      <c r="E136" s="63"/>
      <c r="F136" s="158" t="str">
        <f t="shared" si="0"/>
        <v/>
      </c>
      <c r="G136" s="158" t="str">
        <f t="shared" si="1"/>
        <v/>
      </c>
    </row>
    <row r="137" spans="1:7" x14ac:dyDescent="0.25">
      <c r="A137" s="26" t="s">
        <v>1077</v>
      </c>
      <c r="B137" s="43"/>
      <c r="C137" s="151"/>
      <c r="D137" s="152"/>
      <c r="E137" s="63"/>
      <c r="F137" s="158" t="str">
        <f t="shared" si="0"/>
        <v/>
      </c>
      <c r="G137" s="158" t="str">
        <f t="shared" si="1"/>
        <v/>
      </c>
    </row>
    <row r="138" spans="1:7" x14ac:dyDescent="0.25">
      <c r="A138" s="26" t="s">
        <v>1078</v>
      </c>
      <c r="B138" s="43"/>
      <c r="C138" s="151"/>
      <c r="D138" s="152"/>
      <c r="E138" s="63"/>
      <c r="F138" s="158" t="str">
        <f t="shared" si="0"/>
        <v/>
      </c>
      <c r="G138" s="158" t="str">
        <f t="shared" si="1"/>
        <v/>
      </c>
    </row>
    <row r="139" spans="1:7" x14ac:dyDescent="0.25">
      <c r="A139" s="26" t="s">
        <v>1079</v>
      </c>
      <c r="B139" s="43"/>
      <c r="C139" s="151"/>
      <c r="D139" s="152"/>
      <c r="E139" s="63"/>
      <c r="F139" s="158" t="str">
        <f t="shared" si="0"/>
        <v/>
      </c>
      <c r="G139" s="158" t="str">
        <f t="shared" si="1"/>
        <v/>
      </c>
    </row>
    <row r="140" spans="1:7" x14ac:dyDescent="0.25">
      <c r="A140" s="26" t="s">
        <v>1080</v>
      </c>
      <c r="B140" s="43"/>
      <c r="C140" s="151"/>
      <c r="D140" s="152"/>
      <c r="E140" s="63"/>
      <c r="F140" s="158" t="str">
        <f t="shared" si="0"/>
        <v/>
      </c>
      <c r="G140" s="158" t="str">
        <f t="shared" si="1"/>
        <v/>
      </c>
    </row>
    <row r="141" spans="1:7" x14ac:dyDescent="0.25">
      <c r="A141" s="26" t="s">
        <v>1081</v>
      </c>
      <c r="B141" s="43"/>
      <c r="C141" s="151"/>
      <c r="D141" s="152"/>
      <c r="E141" s="63"/>
      <c r="F141" s="158" t="str">
        <f t="shared" si="0"/>
        <v/>
      </c>
      <c r="G141" s="158" t="str">
        <f t="shared" si="1"/>
        <v/>
      </c>
    </row>
    <row r="142" spans="1:7" x14ac:dyDescent="0.25">
      <c r="A142" s="26" t="s">
        <v>1082</v>
      </c>
      <c r="B142" s="43"/>
      <c r="C142" s="151"/>
      <c r="D142" s="152"/>
      <c r="E142" s="63"/>
      <c r="F142" s="158" t="str">
        <f t="shared" si="0"/>
        <v/>
      </c>
      <c r="G142" s="158" t="str">
        <f t="shared" si="1"/>
        <v/>
      </c>
    </row>
    <row r="143" spans="1:7" x14ac:dyDescent="0.25">
      <c r="A143" s="26" t="s">
        <v>1083</v>
      </c>
      <c r="B143" s="43"/>
      <c r="C143" s="151"/>
      <c r="D143" s="152"/>
      <c r="E143" s="63"/>
      <c r="F143" s="158" t="str">
        <f t="shared" si="0"/>
        <v/>
      </c>
      <c r="G143" s="158" t="str">
        <f t="shared" si="1"/>
        <v/>
      </c>
    </row>
    <row r="144" spans="1:7" x14ac:dyDescent="0.25">
      <c r="A144" s="26" t="s">
        <v>1084</v>
      </c>
      <c r="B144" s="53" t="s">
        <v>99</v>
      </c>
      <c r="C144" s="153">
        <f>SUM(C120:C143)</f>
        <v>0</v>
      </c>
      <c r="D144" s="51">
        <f>SUM(D120:D143)</f>
        <v>0</v>
      </c>
      <c r="E144" s="63"/>
      <c r="F144" s="159">
        <f>SUM(F120:F143)</f>
        <v>0</v>
      </c>
      <c r="G144" s="159">
        <f>SUM(G120:G143)</f>
        <v>0</v>
      </c>
    </row>
    <row r="145" spans="1:7" ht="15" customHeight="1" x14ac:dyDescent="0.25">
      <c r="A145" s="45"/>
      <c r="B145" s="46" t="s">
        <v>1085</v>
      </c>
      <c r="C145" s="45" t="s">
        <v>629</v>
      </c>
      <c r="D145" s="45" t="s">
        <v>630</v>
      </c>
      <c r="E145" s="47"/>
      <c r="F145" s="45" t="s">
        <v>959</v>
      </c>
      <c r="G145" s="45" t="s">
        <v>631</v>
      </c>
    </row>
    <row r="146" spans="1:7" x14ac:dyDescent="0.25">
      <c r="A146" s="26" t="s">
        <v>1086</v>
      </c>
      <c r="B146" s="26" t="s">
        <v>662</v>
      </c>
      <c r="C146" s="145"/>
      <c r="G146" s="26"/>
    </row>
    <row r="147" spans="1:7" x14ac:dyDescent="0.25">
      <c r="G147" s="26"/>
    </row>
    <row r="148" spans="1:7" x14ac:dyDescent="0.25">
      <c r="B148" s="43" t="s">
        <v>663</v>
      </c>
      <c r="G148" s="26"/>
    </row>
    <row r="149" spans="1:7" x14ac:dyDescent="0.25">
      <c r="A149" s="26" t="s">
        <v>1087</v>
      </c>
      <c r="B149" s="26" t="s">
        <v>665</v>
      </c>
      <c r="C149" s="151"/>
      <c r="D149" s="152"/>
      <c r="F149" s="158" t="str">
        <f t="shared" ref="F149:F156" si="2">IF($C$157=0,"",IF(C149="[for completion]","",C149/$C$157))</f>
        <v/>
      </c>
      <c r="G149" s="158" t="str">
        <f t="shared" ref="G149:G156" si="3">IF($D$157=0,"",IF(D149="[for completion]","",D149/$D$157))</f>
        <v/>
      </c>
    </row>
    <row r="150" spans="1:7" x14ac:dyDescent="0.25">
      <c r="A150" s="26" t="s">
        <v>1088</v>
      </c>
      <c r="B150" s="26" t="s">
        <v>667</v>
      </c>
      <c r="C150" s="151"/>
      <c r="D150" s="152"/>
      <c r="F150" s="158" t="str">
        <f t="shared" si="2"/>
        <v/>
      </c>
      <c r="G150" s="158" t="str">
        <f t="shared" si="3"/>
        <v/>
      </c>
    </row>
    <row r="151" spans="1:7" x14ac:dyDescent="0.25">
      <c r="A151" s="26" t="s">
        <v>1089</v>
      </c>
      <c r="B151" s="26" t="s">
        <v>669</v>
      </c>
      <c r="C151" s="151"/>
      <c r="D151" s="152"/>
      <c r="F151" s="158" t="str">
        <f t="shared" si="2"/>
        <v/>
      </c>
      <c r="G151" s="158" t="str">
        <f t="shared" si="3"/>
        <v/>
      </c>
    </row>
    <row r="152" spans="1:7" x14ac:dyDescent="0.25">
      <c r="A152" s="26" t="s">
        <v>1090</v>
      </c>
      <c r="B152" s="26" t="s">
        <v>671</v>
      </c>
      <c r="C152" s="151"/>
      <c r="D152" s="152"/>
      <c r="F152" s="158" t="str">
        <f t="shared" si="2"/>
        <v/>
      </c>
      <c r="G152" s="158" t="str">
        <f t="shared" si="3"/>
        <v/>
      </c>
    </row>
    <row r="153" spans="1:7" x14ac:dyDescent="0.25">
      <c r="A153" s="26" t="s">
        <v>1091</v>
      </c>
      <c r="B153" s="26" t="s">
        <v>673</v>
      </c>
      <c r="C153" s="151"/>
      <c r="D153" s="152"/>
      <c r="F153" s="158" t="str">
        <f t="shared" si="2"/>
        <v/>
      </c>
      <c r="G153" s="158" t="str">
        <f t="shared" si="3"/>
        <v/>
      </c>
    </row>
    <row r="154" spans="1:7" x14ac:dyDescent="0.25">
      <c r="A154" s="26" t="s">
        <v>1092</v>
      </c>
      <c r="B154" s="26" t="s">
        <v>675</v>
      </c>
      <c r="C154" s="151"/>
      <c r="D154" s="152"/>
      <c r="F154" s="158" t="str">
        <f t="shared" si="2"/>
        <v/>
      </c>
      <c r="G154" s="158" t="str">
        <f t="shared" si="3"/>
        <v/>
      </c>
    </row>
    <row r="155" spans="1:7" x14ac:dyDescent="0.25">
      <c r="A155" s="26" t="s">
        <v>1093</v>
      </c>
      <c r="B155" s="26" t="s">
        <v>677</v>
      </c>
      <c r="C155" s="151"/>
      <c r="D155" s="152"/>
      <c r="F155" s="158" t="str">
        <f t="shared" si="2"/>
        <v/>
      </c>
      <c r="G155" s="158" t="str">
        <f t="shared" si="3"/>
        <v/>
      </c>
    </row>
    <row r="156" spans="1:7" x14ac:dyDescent="0.25">
      <c r="A156" s="26" t="s">
        <v>1094</v>
      </c>
      <c r="B156" s="26" t="s">
        <v>679</v>
      </c>
      <c r="C156" s="151"/>
      <c r="D156" s="152"/>
      <c r="F156" s="158" t="str">
        <f t="shared" si="2"/>
        <v/>
      </c>
      <c r="G156" s="158" t="str">
        <f t="shared" si="3"/>
        <v/>
      </c>
    </row>
    <row r="157" spans="1:7" x14ac:dyDescent="0.25">
      <c r="A157" s="26" t="s">
        <v>1095</v>
      </c>
      <c r="B157" s="53" t="s">
        <v>99</v>
      </c>
      <c r="C157" s="151">
        <f>SUM(C149:C156)</f>
        <v>0</v>
      </c>
      <c r="D157" s="152">
        <f>SUM(D149:D156)</f>
        <v>0</v>
      </c>
      <c r="F157" s="145">
        <f>SUM(F149:F156)</f>
        <v>0</v>
      </c>
      <c r="G157" s="145">
        <f>SUM(G149:G156)</f>
        <v>0</v>
      </c>
    </row>
    <row r="158" spans="1:7" outlineLevel="1" x14ac:dyDescent="0.25">
      <c r="A158" s="26" t="s">
        <v>1096</v>
      </c>
      <c r="B158" s="55" t="s">
        <v>682</v>
      </c>
      <c r="C158" s="151"/>
      <c r="D158" s="152"/>
      <c r="F158" s="158" t="str">
        <f t="shared" ref="F158:F163" si="4">IF($C$157=0,"",IF(C158="[for completion]","",C158/$C$157))</f>
        <v/>
      </c>
      <c r="G158" s="158" t="str">
        <f t="shared" ref="G158:G163" si="5">IF($D$157=0,"",IF(D158="[for completion]","",D158/$D$157))</f>
        <v/>
      </c>
    </row>
    <row r="159" spans="1:7" outlineLevel="1" x14ac:dyDescent="0.25">
      <c r="A159" s="26" t="s">
        <v>1097</v>
      </c>
      <c r="B159" s="55" t="s">
        <v>684</v>
      </c>
      <c r="C159" s="151"/>
      <c r="D159" s="152"/>
      <c r="F159" s="158" t="str">
        <f t="shared" si="4"/>
        <v/>
      </c>
      <c r="G159" s="158" t="str">
        <f t="shared" si="5"/>
        <v/>
      </c>
    </row>
    <row r="160" spans="1:7" outlineLevel="1" x14ac:dyDescent="0.25">
      <c r="A160" s="26" t="s">
        <v>1098</v>
      </c>
      <c r="B160" s="55" t="s">
        <v>686</v>
      </c>
      <c r="C160" s="151"/>
      <c r="D160" s="152"/>
      <c r="F160" s="158" t="str">
        <f t="shared" si="4"/>
        <v/>
      </c>
      <c r="G160" s="158" t="str">
        <f t="shared" si="5"/>
        <v/>
      </c>
    </row>
    <row r="161" spans="1:7" outlineLevel="1" x14ac:dyDescent="0.25">
      <c r="A161" s="26" t="s">
        <v>1099</v>
      </c>
      <c r="B161" s="55" t="s">
        <v>688</v>
      </c>
      <c r="C161" s="151"/>
      <c r="D161" s="152"/>
      <c r="F161" s="158" t="str">
        <f t="shared" si="4"/>
        <v/>
      </c>
      <c r="G161" s="158" t="str">
        <f t="shared" si="5"/>
        <v/>
      </c>
    </row>
    <row r="162" spans="1:7" outlineLevel="1" x14ac:dyDescent="0.25">
      <c r="A162" s="26" t="s">
        <v>1100</v>
      </c>
      <c r="B162" s="55" t="s">
        <v>690</v>
      </c>
      <c r="C162" s="151"/>
      <c r="D162" s="152"/>
      <c r="F162" s="158" t="str">
        <f t="shared" si="4"/>
        <v/>
      </c>
      <c r="G162" s="158" t="str">
        <f t="shared" si="5"/>
        <v/>
      </c>
    </row>
    <row r="163" spans="1:7" outlineLevel="1" x14ac:dyDescent="0.25">
      <c r="A163" s="26" t="s">
        <v>1101</v>
      </c>
      <c r="B163" s="55" t="s">
        <v>692</v>
      </c>
      <c r="C163" s="151"/>
      <c r="D163" s="152"/>
      <c r="F163" s="158" t="str">
        <f t="shared" si="4"/>
        <v/>
      </c>
      <c r="G163" s="158" t="str">
        <f t="shared" si="5"/>
        <v/>
      </c>
    </row>
    <row r="164" spans="1:7" outlineLevel="1" x14ac:dyDescent="0.25">
      <c r="A164" s="26" t="s">
        <v>1102</v>
      </c>
      <c r="B164" s="55"/>
      <c r="F164" s="52"/>
      <c r="G164" s="52"/>
    </row>
    <row r="165" spans="1:7" outlineLevel="1" x14ac:dyDescent="0.25">
      <c r="A165" s="26" t="s">
        <v>1103</v>
      </c>
      <c r="B165" s="55"/>
      <c r="F165" s="52"/>
      <c r="G165" s="52"/>
    </row>
    <row r="166" spans="1:7" outlineLevel="1" x14ac:dyDescent="0.25">
      <c r="A166" s="26" t="s">
        <v>1104</v>
      </c>
      <c r="B166" s="55"/>
      <c r="F166" s="52"/>
      <c r="G166" s="52"/>
    </row>
    <row r="167" spans="1:7" ht="15" customHeight="1" x14ac:dyDescent="0.25">
      <c r="A167" s="45"/>
      <c r="B167" s="46" t="s">
        <v>1105</v>
      </c>
      <c r="C167" s="45" t="s">
        <v>629</v>
      </c>
      <c r="D167" s="45" t="s">
        <v>630</v>
      </c>
      <c r="E167" s="47"/>
      <c r="F167" s="45" t="s">
        <v>959</v>
      </c>
      <c r="G167" s="45" t="s">
        <v>631</v>
      </c>
    </row>
    <row r="168" spans="1:7" x14ac:dyDescent="0.25">
      <c r="A168" s="26" t="s">
        <v>1106</v>
      </c>
      <c r="B168" s="26" t="s">
        <v>662</v>
      </c>
      <c r="C168" s="145"/>
      <c r="G168" s="26"/>
    </row>
    <row r="169" spans="1:7" x14ac:dyDescent="0.25">
      <c r="G169" s="26"/>
    </row>
    <row r="170" spans="1:7" x14ac:dyDescent="0.25">
      <c r="B170" s="43" t="s">
        <v>663</v>
      </c>
      <c r="G170" s="26"/>
    </row>
    <row r="171" spans="1:7" x14ac:dyDescent="0.25">
      <c r="A171" s="26" t="s">
        <v>1107</v>
      </c>
      <c r="B171" s="26" t="s">
        <v>665</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1108</v>
      </c>
      <c r="B172" s="26" t="s">
        <v>667</v>
      </c>
      <c r="C172" s="151"/>
      <c r="D172" s="152"/>
      <c r="F172" s="158" t="str">
        <f t="shared" si="6"/>
        <v/>
      </c>
      <c r="G172" s="158" t="str">
        <f t="shared" si="7"/>
        <v/>
      </c>
    </row>
    <row r="173" spans="1:7" x14ac:dyDescent="0.25">
      <c r="A173" s="26" t="s">
        <v>1109</v>
      </c>
      <c r="B173" s="26" t="s">
        <v>669</v>
      </c>
      <c r="C173" s="151"/>
      <c r="D173" s="152"/>
      <c r="F173" s="158" t="str">
        <f t="shared" si="6"/>
        <v/>
      </c>
      <c r="G173" s="158" t="str">
        <f t="shared" si="7"/>
        <v/>
      </c>
    </row>
    <row r="174" spans="1:7" x14ac:dyDescent="0.25">
      <c r="A174" s="26" t="s">
        <v>1110</v>
      </c>
      <c r="B174" s="26" t="s">
        <v>671</v>
      </c>
      <c r="C174" s="151"/>
      <c r="D174" s="152"/>
      <c r="F174" s="158" t="str">
        <f t="shared" si="6"/>
        <v/>
      </c>
      <c r="G174" s="158" t="str">
        <f t="shared" si="7"/>
        <v/>
      </c>
    </row>
    <row r="175" spans="1:7" x14ac:dyDescent="0.25">
      <c r="A175" s="26" t="s">
        <v>1111</v>
      </c>
      <c r="B175" s="26" t="s">
        <v>673</v>
      </c>
      <c r="C175" s="151"/>
      <c r="D175" s="152"/>
      <c r="F175" s="158" t="str">
        <f t="shared" si="6"/>
        <v/>
      </c>
      <c r="G175" s="158" t="str">
        <f t="shared" si="7"/>
        <v/>
      </c>
    </row>
    <row r="176" spans="1:7" x14ac:dyDescent="0.25">
      <c r="A176" s="26" t="s">
        <v>1112</v>
      </c>
      <c r="B176" s="26" t="s">
        <v>675</v>
      </c>
      <c r="C176" s="151"/>
      <c r="D176" s="152"/>
      <c r="F176" s="158" t="str">
        <f t="shared" si="6"/>
        <v/>
      </c>
      <c r="G176" s="158" t="str">
        <f t="shared" si="7"/>
        <v/>
      </c>
    </row>
    <row r="177" spans="1:7" x14ac:dyDescent="0.25">
      <c r="A177" s="26" t="s">
        <v>1113</v>
      </c>
      <c r="B177" s="26" t="s">
        <v>677</v>
      </c>
      <c r="C177" s="151"/>
      <c r="D177" s="152"/>
      <c r="F177" s="158" t="str">
        <f t="shared" si="6"/>
        <v/>
      </c>
      <c r="G177" s="158" t="str">
        <f t="shared" si="7"/>
        <v/>
      </c>
    </row>
    <row r="178" spans="1:7" x14ac:dyDescent="0.25">
      <c r="A178" s="26" t="s">
        <v>1114</v>
      </c>
      <c r="B178" s="26" t="s">
        <v>679</v>
      </c>
      <c r="C178" s="151"/>
      <c r="D178" s="152"/>
      <c r="F178" s="158" t="str">
        <f t="shared" si="6"/>
        <v/>
      </c>
      <c r="G178" s="158" t="str">
        <f t="shared" si="7"/>
        <v/>
      </c>
    </row>
    <row r="179" spans="1:7" x14ac:dyDescent="0.25">
      <c r="A179" s="26" t="s">
        <v>1115</v>
      </c>
      <c r="B179" s="53" t="s">
        <v>99</v>
      </c>
      <c r="C179" s="151">
        <f>SUM(C171:C178)</f>
        <v>0</v>
      </c>
      <c r="D179" s="152">
        <f>SUM(D171:D178)</f>
        <v>0</v>
      </c>
      <c r="F179" s="145">
        <f>SUM(F171:F178)</f>
        <v>0</v>
      </c>
      <c r="G179" s="145">
        <f>SUM(G171:G178)</f>
        <v>0</v>
      </c>
    </row>
    <row r="180" spans="1:7" outlineLevel="1" x14ac:dyDescent="0.25">
      <c r="A180" s="26" t="s">
        <v>1116</v>
      </c>
      <c r="B180" s="55" t="s">
        <v>682</v>
      </c>
      <c r="C180" s="151"/>
      <c r="D180" s="152"/>
      <c r="F180" s="158" t="str">
        <f t="shared" ref="F180:F185" si="8">IF($C$179=0,"",IF(C180="[for completion]","",C180/$C$179))</f>
        <v/>
      </c>
      <c r="G180" s="158" t="str">
        <f t="shared" ref="G180:G185" si="9">IF($D$179=0,"",IF(D180="[for completion]","",D180/$D$179))</f>
        <v/>
      </c>
    </row>
    <row r="181" spans="1:7" outlineLevel="1" x14ac:dyDescent="0.25">
      <c r="A181" s="26" t="s">
        <v>1117</v>
      </c>
      <c r="B181" s="55" t="s">
        <v>684</v>
      </c>
      <c r="C181" s="151"/>
      <c r="D181" s="152"/>
      <c r="F181" s="158" t="str">
        <f t="shared" si="8"/>
        <v/>
      </c>
      <c r="G181" s="158" t="str">
        <f t="shared" si="9"/>
        <v/>
      </c>
    </row>
    <row r="182" spans="1:7" outlineLevel="1" x14ac:dyDescent="0.25">
      <c r="A182" s="26" t="s">
        <v>1118</v>
      </c>
      <c r="B182" s="55" t="s">
        <v>686</v>
      </c>
      <c r="C182" s="151"/>
      <c r="D182" s="152"/>
      <c r="F182" s="158" t="str">
        <f t="shared" si="8"/>
        <v/>
      </c>
      <c r="G182" s="158" t="str">
        <f t="shared" si="9"/>
        <v/>
      </c>
    </row>
    <row r="183" spans="1:7" outlineLevel="1" x14ac:dyDescent="0.25">
      <c r="A183" s="26" t="s">
        <v>1119</v>
      </c>
      <c r="B183" s="55" t="s">
        <v>688</v>
      </c>
      <c r="C183" s="151"/>
      <c r="D183" s="152"/>
      <c r="F183" s="158" t="str">
        <f t="shared" si="8"/>
        <v/>
      </c>
      <c r="G183" s="158" t="str">
        <f t="shared" si="9"/>
        <v/>
      </c>
    </row>
    <row r="184" spans="1:7" outlineLevel="1" x14ac:dyDescent="0.25">
      <c r="A184" s="26" t="s">
        <v>1120</v>
      </c>
      <c r="B184" s="55" t="s">
        <v>690</v>
      </c>
      <c r="C184" s="151"/>
      <c r="D184" s="152"/>
      <c r="F184" s="158" t="str">
        <f t="shared" si="8"/>
        <v/>
      </c>
      <c r="G184" s="158" t="str">
        <f t="shared" si="9"/>
        <v/>
      </c>
    </row>
    <row r="185" spans="1:7" outlineLevel="1" x14ac:dyDescent="0.25">
      <c r="A185" s="26" t="s">
        <v>1121</v>
      </c>
      <c r="B185" s="55" t="s">
        <v>692</v>
      </c>
      <c r="C185" s="151"/>
      <c r="D185" s="152"/>
      <c r="F185" s="158" t="str">
        <f t="shared" si="8"/>
        <v/>
      </c>
      <c r="G185" s="158" t="str">
        <f t="shared" si="9"/>
        <v/>
      </c>
    </row>
    <row r="186" spans="1:7" outlineLevel="1" x14ac:dyDescent="0.25">
      <c r="A186" s="26" t="s">
        <v>1122</v>
      </c>
      <c r="B186" s="55"/>
      <c r="F186" s="52"/>
      <c r="G186" s="52"/>
    </row>
    <row r="187" spans="1:7" outlineLevel="1" x14ac:dyDescent="0.25">
      <c r="A187" s="26" t="s">
        <v>1123</v>
      </c>
      <c r="B187" s="55"/>
      <c r="F187" s="52"/>
      <c r="G187" s="52"/>
    </row>
    <row r="188" spans="1:7" outlineLevel="1" x14ac:dyDescent="0.25">
      <c r="A188" s="26" t="s">
        <v>1124</v>
      </c>
      <c r="B188" s="55"/>
      <c r="F188" s="52"/>
      <c r="G188" s="52"/>
    </row>
    <row r="189" spans="1:7" ht="15" customHeight="1" x14ac:dyDescent="0.25">
      <c r="A189" s="45"/>
      <c r="B189" s="46" t="s">
        <v>1125</v>
      </c>
      <c r="C189" s="45" t="s">
        <v>959</v>
      </c>
      <c r="D189" s="45"/>
      <c r="E189" s="47"/>
      <c r="F189" s="45"/>
      <c r="G189" s="45"/>
    </row>
    <row r="190" spans="1:7" x14ac:dyDescent="0.25">
      <c r="A190" s="26" t="s">
        <v>1126</v>
      </c>
      <c r="B190" s="43"/>
      <c r="C190" s="145"/>
      <c r="E190" s="63"/>
      <c r="F190" s="63"/>
      <c r="G190" s="63"/>
    </row>
    <row r="191" spans="1:7" x14ac:dyDescent="0.25">
      <c r="A191" s="26" t="s">
        <v>1127</v>
      </c>
      <c r="B191" s="43"/>
      <c r="C191" s="145"/>
      <c r="E191" s="63"/>
      <c r="F191" s="63"/>
      <c r="G191" s="63"/>
    </row>
    <row r="192" spans="1:7" x14ac:dyDescent="0.25">
      <c r="A192" s="26" t="s">
        <v>1128</v>
      </c>
      <c r="B192" s="43"/>
      <c r="C192" s="145"/>
      <c r="E192" s="63"/>
      <c r="F192" s="63"/>
      <c r="G192" s="63"/>
    </row>
    <row r="193" spans="1:7" x14ac:dyDescent="0.25">
      <c r="A193" s="26" t="s">
        <v>1129</v>
      </c>
      <c r="B193" s="43"/>
      <c r="C193" s="145"/>
      <c r="E193" s="63"/>
      <c r="F193" s="63"/>
      <c r="G193" s="63"/>
    </row>
    <row r="194" spans="1:7" x14ac:dyDescent="0.25">
      <c r="A194" s="26" t="s">
        <v>1130</v>
      </c>
      <c r="B194" s="43"/>
      <c r="C194" s="145"/>
      <c r="E194" s="63"/>
      <c r="F194" s="63"/>
      <c r="G194" s="63"/>
    </row>
    <row r="195" spans="1:7" x14ac:dyDescent="0.25">
      <c r="A195" s="26" t="s">
        <v>1131</v>
      </c>
      <c r="B195" s="130"/>
      <c r="C195" s="145"/>
      <c r="E195" s="63"/>
      <c r="F195" s="63"/>
      <c r="G195" s="63"/>
    </row>
    <row r="196" spans="1:7" x14ac:dyDescent="0.25">
      <c r="A196" s="26" t="s">
        <v>1132</v>
      </c>
      <c r="B196" s="43"/>
      <c r="C196" s="145"/>
      <c r="E196" s="63"/>
      <c r="F196" s="63"/>
      <c r="G196" s="63"/>
    </row>
    <row r="197" spans="1:7" x14ac:dyDescent="0.25">
      <c r="A197" s="26" t="s">
        <v>1133</v>
      </c>
      <c r="B197" s="43"/>
      <c r="C197" s="145"/>
      <c r="E197" s="63"/>
      <c r="F197" s="63"/>
    </row>
    <row r="198" spans="1:7" x14ac:dyDescent="0.25">
      <c r="A198" s="26" t="s">
        <v>1134</v>
      </c>
      <c r="B198" s="43"/>
      <c r="C198" s="145"/>
      <c r="E198" s="63"/>
      <c r="F198" s="63"/>
    </row>
    <row r="199" spans="1:7" x14ac:dyDescent="0.25">
      <c r="A199" s="26" t="s">
        <v>1135</v>
      </c>
      <c r="B199" s="43"/>
      <c r="C199" s="145"/>
      <c r="E199" s="63"/>
      <c r="F199" s="63"/>
    </row>
    <row r="200" spans="1:7" x14ac:dyDescent="0.25">
      <c r="A200" s="26" t="s">
        <v>1136</v>
      </c>
      <c r="B200" s="43"/>
      <c r="C200" s="145"/>
      <c r="E200" s="63"/>
      <c r="F200" s="63"/>
    </row>
    <row r="201" spans="1:7" x14ac:dyDescent="0.25">
      <c r="A201" s="26" t="s">
        <v>1137</v>
      </c>
      <c r="B201" s="43"/>
      <c r="C201" s="145"/>
      <c r="E201" s="63"/>
      <c r="F201" s="63"/>
    </row>
    <row r="202" spans="1:7" x14ac:dyDescent="0.25">
      <c r="A202" s="26" t="s">
        <v>1138</v>
      </c>
      <c r="B202" s="43"/>
      <c r="C202" s="145"/>
    </row>
    <row r="203" spans="1:7" x14ac:dyDescent="0.25">
      <c r="A203" s="26" t="s">
        <v>1139</v>
      </c>
      <c r="B203" s="43"/>
      <c r="C203" s="145"/>
    </row>
    <row r="204" spans="1:7" x14ac:dyDescent="0.25">
      <c r="A204" s="26" t="s">
        <v>1140</v>
      </c>
      <c r="B204" s="43"/>
      <c r="C204" s="145"/>
    </row>
    <row r="205" spans="1:7" x14ac:dyDescent="0.25">
      <c r="A205" s="26" t="s">
        <v>1141</v>
      </c>
      <c r="B205" s="43"/>
      <c r="C205" s="145"/>
    </row>
    <row r="206" spans="1:7" x14ac:dyDescent="0.25">
      <c r="A206" s="26" t="s">
        <v>1142</v>
      </c>
      <c r="B206" s="43"/>
      <c r="C206" s="145"/>
    </row>
    <row r="207" spans="1:7" outlineLevel="1" x14ac:dyDescent="0.25">
      <c r="A207" s="26" t="s">
        <v>1143</v>
      </c>
    </row>
    <row r="208" spans="1:7" outlineLevel="1" x14ac:dyDescent="0.25">
      <c r="A208" s="26" t="s">
        <v>1144</v>
      </c>
    </row>
    <row r="209" spans="1:1" outlineLevel="1" x14ac:dyDescent="0.25">
      <c r="A209" s="26" t="s">
        <v>1145</v>
      </c>
    </row>
    <row r="210" spans="1:1" outlineLevel="1" x14ac:dyDescent="0.25">
      <c r="A210" s="26" t="s">
        <v>1146</v>
      </c>
    </row>
    <row r="211" spans="1:1" outlineLevel="1" x14ac:dyDescent="0.25">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1148</v>
      </c>
      <c r="B1" s="148"/>
      <c r="C1" s="305" t="s">
        <v>2260</v>
      </c>
      <c r="D1" s="20"/>
      <c r="E1" s="20"/>
      <c r="F1" s="20"/>
      <c r="G1" s="20"/>
      <c r="H1" s="20"/>
      <c r="I1" s="20"/>
      <c r="J1" s="20"/>
      <c r="K1" s="20"/>
      <c r="L1" s="20"/>
      <c r="M1" s="20"/>
    </row>
    <row r="2" spans="1:13" x14ac:dyDescent="0.25">
      <c r="B2" s="24"/>
      <c r="C2" s="24"/>
    </row>
    <row r="3" spans="1:13" x14ac:dyDescent="0.25">
      <c r="A3" s="81" t="s">
        <v>1149</v>
      </c>
      <c r="B3" s="82"/>
      <c r="C3" s="24"/>
    </row>
    <row r="4" spans="1:13" x14ac:dyDescent="0.25">
      <c r="C4" s="24"/>
    </row>
    <row r="5" spans="1:13" ht="37.5" x14ac:dyDescent="0.25">
      <c r="A5" s="37" t="s">
        <v>33</v>
      </c>
      <c r="B5" s="37" t="s">
        <v>1150</v>
      </c>
      <c r="C5" s="83" t="s">
        <v>1522</v>
      </c>
    </row>
    <row r="6" spans="1:13" ht="45" x14ac:dyDescent="0.25">
      <c r="A6" s="1" t="s">
        <v>1151</v>
      </c>
      <c r="B6" s="40" t="s">
        <v>1152</v>
      </c>
      <c r="C6" s="26" t="s">
        <v>2703</v>
      </c>
    </row>
    <row r="7" spans="1:13" x14ac:dyDescent="0.25">
      <c r="A7" s="1" t="s">
        <v>1153</v>
      </c>
      <c r="B7" s="40" t="s">
        <v>1154</v>
      </c>
      <c r="C7" s="26" t="s">
        <v>2705</v>
      </c>
    </row>
    <row r="8" spans="1:13" x14ac:dyDescent="0.25">
      <c r="A8" s="1" t="s">
        <v>1155</v>
      </c>
      <c r="B8" s="40" t="s">
        <v>1156</v>
      </c>
      <c r="C8" s="26" t="s">
        <v>2704</v>
      </c>
    </row>
    <row r="9" spans="1:13" x14ac:dyDescent="0.25">
      <c r="A9" s="1" t="s">
        <v>1157</v>
      </c>
      <c r="B9" s="40" t="s">
        <v>1158</v>
      </c>
      <c r="C9" s="26" t="s">
        <v>2693</v>
      </c>
    </row>
    <row r="10" spans="1:13" ht="44.25" customHeight="1" x14ac:dyDescent="0.25">
      <c r="A10" s="1" t="s">
        <v>1159</v>
      </c>
      <c r="B10" s="40" t="s">
        <v>2698</v>
      </c>
      <c r="C10" s="26" t="s">
        <v>2699</v>
      </c>
    </row>
    <row r="11" spans="1:13" ht="54.75" customHeight="1" x14ac:dyDescent="0.25">
      <c r="A11" s="1" t="s">
        <v>1160</v>
      </c>
      <c r="B11" s="40" t="s">
        <v>2700</v>
      </c>
      <c r="C11" s="26" t="s">
        <v>2701</v>
      </c>
    </row>
    <row r="12" spans="1:13" ht="45" x14ac:dyDescent="0.25">
      <c r="A12" s="1" t="s">
        <v>1161</v>
      </c>
      <c r="B12" s="40" t="s">
        <v>1162</v>
      </c>
      <c r="C12" s="26" t="s">
        <v>2696</v>
      </c>
    </row>
    <row r="13" spans="1:13" x14ac:dyDescent="0.25">
      <c r="A13" s="1" t="s">
        <v>1163</v>
      </c>
      <c r="B13" s="40" t="s">
        <v>1164</v>
      </c>
      <c r="C13" s="26" t="s">
        <v>2695</v>
      </c>
    </row>
    <row r="14" spans="1:13" ht="30" x14ac:dyDescent="0.25">
      <c r="A14" s="1" t="s">
        <v>1165</v>
      </c>
      <c r="B14" s="40" t="s">
        <v>1166</v>
      </c>
      <c r="C14" s="26" t="s">
        <v>2694</v>
      </c>
    </row>
    <row r="15" spans="1:13" x14ac:dyDescent="0.25">
      <c r="A15" s="1" t="s">
        <v>1167</v>
      </c>
      <c r="B15" s="40" t="s">
        <v>1168</v>
      </c>
      <c r="C15" s="26" t="s">
        <v>2697</v>
      </c>
    </row>
    <row r="16" spans="1:13" ht="30" x14ac:dyDescent="0.25">
      <c r="A16" s="1" t="s">
        <v>1169</v>
      </c>
      <c r="B16" s="44" t="s">
        <v>1170</v>
      </c>
      <c r="C16" s="26" t="s">
        <v>2691</v>
      </c>
    </row>
    <row r="17" spans="1:13" ht="30" customHeight="1" x14ac:dyDescent="0.25">
      <c r="A17" s="1" t="s">
        <v>1171</v>
      </c>
      <c r="B17" s="44" t="s">
        <v>1172</v>
      </c>
      <c r="C17" s="26" t="s">
        <v>2692</v>
      </c>
    </row>
    <row r="18" spans="1:13" x14ac:dyDescent="0.25">
      <c r="A18" s="1" t="s">
        <v>1173</v>
      </c>
      <c r="B18" s="44" t="s">
        <v>1174</v>
      </c>
      <c r="C18" s="26" t="s">
        <v>2702</v>
      </c>
    </row>
    <row r="19" spans="1:13" s="219" customFormat="1" x14ac:dyDescent="0.25">
      <c r="A19" s="67" t="s">
        <v>1175</v>
      </c>
      <c r="B19" s="41" t="s">
        <v>1176</v>
      </c>
      <c r="C19" s="236" t="s">
        <v>1184</v>
      </c>
      <c r="D19" s="2"/>
      <c r="E19" s="2"/>
      <c r="F19" s="2"/>
      <c r="G19" s="2"/>
      <c r="H19" s="2"/>
      <c r="I19" s="2"/>
      <c r="J19" s="2"/>
    </row>
    <row r="20" spans="1:13" s="219" customFormat="1" x14ac:dyDescent="0.25">
      <c r="A20" s="67" t="s">
        <v>1177</v>
      </c>
      <c r="B20" s="40"/>
      <c r="D20" s="2"/>
      <c r="E20" s="2"/>
      <c r="F20" s="2"/>
      <c r="G20" s="2"/>
      <c r="H20" s="2"/>
      <c r="I20" s="2"/>
      <c r="J20" s="2"/>
    </row>
    <row r="21" spans="1:13" s="219" customFormat="1" x14ac:dyDescent="0.25">
      <c r="A21" s="67" t="s">
        <v>1178</v>
      </c>
      <c r="B21" s="40"/>
      <c r="C21" s="236"/>
      <c r="D21" s="2"/>
      <c r="E21" s="2"/>
      <c r="F21" s="2"/>
      <c r="G21" s="2"/>
      <c r="H21" s="2"/>
      <c r="I21" s="2"/>
      <c r="J21" s="2"/>
    </row>
    <row r="22" spans="1:13" s="219" customFormat="1" x14ac:dyDescent="0.25">
      <c r="A22" s="67" t="s">
        <v>1179</v>
      </c>
      <c r="B22" s="21"/>
      <c r="C22" s="2"/>
      <c r="D22" s="2"/>
      <c r="E22" s="2"/>
      <c r="F22" s="2"/>
      <c r="G22" s="2"/>
      <c r="H22" s="2"/>
      <c r="I22" s="2"/>
      <c r="J22" s="2"/>
    </row>
    <row r="23" spans="1:13" outlineLevel="1" x14ac:dyDescent="0.25">
      <c r="A23" s="67" t="s">
        <v>1180</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1182</v>
      </c>
      <c r="B29" s="40" t="s">
        <v>2208</v>
      </c>
      <c r="C29" s="236"/>
      <c r="D29" s="2"/>
      <c r="E29" s="2"/>
      <c r="F29" s="2"/>
      <c r="G29" s="2"/>
      <c r="H29" s="2"/>
      <c r="I29" s="2"/>
      <c r="J29" s="2"/>
      <c r="K29" s="2"/>
      <c r="L29" s="2"/>
      <c r="M29" s="2"/>
    </row>
    <row r="30" spans="1:13" s="219" customFormat="1" outlineLevel="1" x14ac:dyDescent="0.25">
      <c r="A30" s="67" t="s">
        <v>1185</v>
      </c>
      <c r="B30" s="40" t="s">
        <v>2209</v>
      </c>
      <c r="C30" s="236"/>
      <c r="D30" s="2"/>
      <c r="E30" s="2"/>
      <c r="F30" s="2"/>
      <c r="G30" s="2"/>
      <c r="H30" s="2"/>
      <c r="I30" s="2"/>
      <c r="J30" s="2"/>
      <c r="K30" s="2"/>
      <c r="L30" s="2"/>
      <c r="M30" s="2"/>
    </row>
    <row r="31" spans="1:13" s="219" customFormat="1" outlineLevel="1" x14ac:dyDescent="0.25">
      <c r="A31" s="67" t="s">
        <v>1188</v>
      </c>
      <c r="B31" s="40" t="s">
        <v>2207</v>
      </c>
      <c r="C31" s="236"/>
      <c r="D31" s="2"/>
      <c r="E31" s="2"/>
      <c r="F31" s="2"/>
      <c r="G31" s="2"/>
      <c r="H31" s="2"/>
      <c r="I31" s="2"/>
      <c r="J31" s="2"/>
      <c r="K31" s="2"/>
      <c r="L31" s="2"/>
      <c r="M31" s="2"/>
    </row>
    <row r="32" spans="1:13" s="219" customFormat="1" outlineLevel="1" x14ac:dyDescent="0.25">
      <c r="A32" s="67" t="s">
        <v>1191</v>
      </c>
      <c r="B32" s="76"/>
      <c r="C32" s="236"/>
      <c r="D32" s="2"/>
      <c r="E32" s="2"/>
      <c r="F32" s="2"/>
      <c r="G32" s="2"/>
      <c r="H32" s="2"/>
      <c r="I32" s="2"/>
      <c r="J32" s="2"/>
      <c r="K32" s="2"/>
      <c r="L32" s="2"/>
      <c r="M32" s="2"/>
    </row>
    <row r="33" spans="1:13" s="219" customFormat="1" outlineLevel="1" x14ac:dyDescent="0.25">
      <c r="A33" s="67" t="s">
        <v>1192</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1181</v>
      </c>
    </row>
    <row r="45" spans="1:13" x14ac:dyDescent="0.25">
      <c r="A45" s="1" t="s">
        <v>1193</v>
      </c>
      <c r="B45" s="44" t="s">
        <v>1183</v>
      </c>
      <c r="C45" s="26" t="s">
        <v>1184</v>
      </c>
    </row>
    <row r="46" spans="1:13" x14ac:dyDescent="0.25">
      <c r="A46" s="176" t="s">
        <v>2213</v>
      </c>
      <c r="B46" s="44" t="s">
        <v>1186</v>
      </c>
      <c r="C46" s="26" t="s">
        <v>1187</v>
      </c>
    </row>
    <row r="47" spans="1:13" x14ac:dyDescent="0.25">
      <c r="A47" s="176" t="s">
        <v>2214</v>
      </c>
      <c r="B47" s="44" t="s">
        <v>1189</v>
      </c>
      <c r="C47" s="26" t="s">
        <v>1190</v>
      </c>
    </row>
    <row r="48" spans="1:13" outlineLevel="1" x14ac:dyDescent="0.25">
      <c r="A48" s="1" t="s">
        <v>1195</v>
      </c>
      <c r="B48" s="43"/>
      <c r="C48" s="26"/>
    </row>
    <row r="49" spans="1:3" outlineLevel="1" x14ac:dyDescent="0.25">
      <c r="A49" s="176" t="s">
        <v>1196</v>
      </c>
      <c r="B49" s="43"/>
      <c r="C49" s="26"/>
    </row>
    <row r="50" spans="1:3" outlineLevel="1" x14ac:dyDescent="0.25">
      <c r="A50" s="176" t="s">
        <v>1197</v>
      </c>
      <c r="B50" s="44"/>
      <c r="C50" s="26"/>
    </row>
    <row r="51" spans="1:3" ht="18.75" x14ac:dyDescent="0.25">
      <c r="A51" s="37"/>
      <c r="B51" s="37" t="s">
        <v>2212</v>
      </c>
      <c r="C51" s="83" t="s">
        <v>1522</v>
      </c>
    </row>
    <row r="52" spans="1:3" x14ac:dyDescent="0.25">
      <c r="A52" s="1" t="s">
        <v>2215</v>
      </c>
      <c r="B52" s="40" t="s">
        <v>1194</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1181</v>
      </c>
      <c r="L4" s="24"/>
      <c r="M4" s="24"/>
    </row>
    <row r="5" spans="1:13" ht="15.75" thickBot="1" x14ac:dyDescent="0.3">
      <c r="H5" s="24"/>
      <c r="I5" s="101" t="s">
        <v>1183</v>
      </c>
      <c r="J5" s="26" t="s">
        <v>1184</v>
      </c>
      <c r="L5" s="24"/>
      <c r="M5" s="24"/>
    </row>
    <row r="6" spans="1:13" ht="18.75" x14ac:dyDescent="0.25">
      <c r="A6" s="30"/>
      <c r="B6" s="31" t="s">
        <v>1382</v>
      </c>
      <c r="C6" s="30"/>
      <c r="E6" s="32"/>
      <c r="F6" s="32"/>
      <c r="G6" s="32"/>
      <c r="H6" s="24"/>
      <c r="I6" s="101" t="s">
        <v>1186</v>
      </c>
      <c r="J6" s="26" t="s">
        <v>1187</v>
      </c>
      <c r="L6" s="24"/>
      <c r="M6" s="24"/>
    </row>
    <row r="7" spans="1:13" x14ac:dyDescent="0.25">
      <c r="B7" s="34" t="s">
        <v>1476</v>
      </c>
      <c r="H7" s="24"/>
      <c r="I7" s="101" t="s">
        <v>1189</v>
      </c>
      <c r="J7" s="26" t="s">
        <v>1190</v>
      </c>
      <c r="L7" s="24"/>
      <c r="M7" s="24"/>
    </row>
    <row r="8" spans="1:13" x14ac:dyDescent="0.25">
      <c r="B8" s="34" t="s">
        <v>1395</v>
      </c>
      <c r="H8" s="24"/>
      <c r="I8" s="101" t="s">
        <v>1468</v>
      </c>
      <c r="J8" s="26" t="s">
        <v>1469</v>
      </c>
      <c r="L8" s="24"/>
      <c r="M8" s="24"/>
    </row>
    <row r="9" spans="1:13" ht="15.75" thickBot="1" x14ac:dyDescent="0.3">
      <c r="B9" s="35" t="s">
        <v>1417</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1463</v>
      </c>
      <c r="C12" s="38"/>
      <c r="D12" s="38"/>
      <c r="E12" s="38"/>
      <c r="F12" s="38"/>
      <c r="G12" s="38"/>
      <c r="H12" s="24"/>
      <c r="L12" s="24"/>
      <c r="M12" s="24"/>
    </row>
    <row r="13" spans="1:13" ht="15" customHeight="1" x14ac:dyDescent="0.25">
      <c r="A13" s="45"/>
      <c r="B13" s="46" t="s">
        <v>1394</v>
      </c>
      <c r="C13" s="45" t="s">
        <v>1462</v>
      </c>
      <c r="D13" s="45" t="s">
        <v>1471</v>
      </c>
      <c r="E13" s="47"/>
      <c r="F13" s="48"/>
      <c r="G13" s="48"/>
      <c r="H13" s="24"/>
      <c r="L13" s="24"/>
      <c r="M13" s="24"/>
    </row>
    <row r="14" spans="1:13" x14ac:dyDescent="0.25">
      <c r="A14" s="26" t="s">
        <v>1383</v>
      </c>
      <c r="B14" s="43" t="s">
        <v>1373</v>
      </c>
      <c r="C14" s="328" t="s">
        <v>2706</v>
      </c>
      <c r="D14" s="328"/>
      <c r="E14" s="32"/>
      <c r="F14" s="32"/>
      <c r="G14" s="32"/>
      <c r="H14" s="24"/>
      <c r="L14" s="24"/>
      <c r="M14" s="24"/>
    </row>
    <row r="15" spans="1:13" x14ac:dyDescent="0.25">
      <c r="A15" s="26" t="s">
        <v>1384</v>
      </c>
      <c r="B15" s="43" t="s">
        <v>2707</v>
      </c>
      <c r="C15" s="26" t="s">
        <v>2588</v>
      </c>
      <c r="D15" s="26" t="s">
        <v>2708</v>
      </c>
      <c r="E15" s="32"/>
      <c r="F15" s="32"/>
      <c r="G15" s="32"/>
      <c r="H15" s="24"/>
      <c r="L15" s="24"/>
      <c r="M15" s="24"/>
    </row>
    <row r="16" spans="1:13" x14ac:dyDescent="0.25">
      <c r="A16" s="26" t="s">
        <v>1385</v>
      </c>
      <c r="B16" s="43" t="s">
        <v>1374</v>
      </c>
      <c r="C16" s="26" t="s">
        <v>2706</v>
      </c>
      <c r="E16" s="32"/>
      <c r="F16" s="32"/>
      <c r="G16" s="32"/>
      <c r="H16" s="24"/>
      <c r="L16" s="24"/>
      <c r="M16" s="24"/>
    </row>
    <row r="17" spans="1:13" x14ac:dyDescent="0.25">
      <c r="A17" s="26" t="s">
        <v>1386</v>
      </c>
      <c r="B17" s="222" t="s">
        <v>1375</v>
      </c>
      <c r="C17" s="26" t="s">
        <v>2706</v>
      </c>
      <c r="E17" s="32"/>
      <c r="F17" s="32"/>
      <c r="G17" s="32"/>
      <c r="H17" s="24"/>
      <c r="L17" s="24"/>
      <c r="M17" s="24"/>
    </row>
    <row r="18" spans="1:13" x14ac:dyDescent="0.25">
      <c r="A18" s="26" t="s">
        <v>1387</v>
      </c>
      <c r="B18" s="43" t="s">
        <v>2709</v>
      </c>
      <c r="C18" s="26" t="s">
        <v>2706</v>
      </c>
      <c r="E18" s="32"/>
      <c r="F18" s="32"/>
      <c r="G18" s="32"/>
      <c r="H18" s="24"/>
      <c r="L18" s="24"/>
      <c r="M18" s="24"/>
    </row>
    <row r="19" spans="1:13" x14ac:dyDescent="0.25">
      <c r="A19" s="26" t="s">
        <v>1388</v>
      </c>
      <c r="B19" s="43" t="s">
        <v>1376</v>
      </c>
      <c r="C19" s="26" t="s">
        <v>2706</v>
      </c>
      <c r="E19" s="32"/>
      <c r="F19" s="32"/>
      <c r="G19" s="32"/>
      <c r="H19" s="24"/>
      <c r="L19" s="24"/>
      <c r="M19" s="24"/>
    </row>
    <row r="20" spans="1:13" x14ac:dyDescent="0.25">
      <c r="A20" s="26" t="s">
        <v>1389</v>
      </c>
      <c r="B20" s="43" t="s">
        <v>1377</v>
      </c>
      <c r="C20" s="26" t="s">
        <v>2588</v>
      </c>
      <c r="D20" s="26" t="s">
        <v>2708</v>
      </c>
      <c r="E20" s="32"/>
      <c r="F20" s="32"/>
      <c r="G20" s="32"/>
      <c r="H20" s="24"/>
      <c r="L20" s="24"/>
      <c r="M20" s="24"/>
    </row>
    <row r="21" spans="1:13" x14ac:dyDescent="0.25">
      <c r="A21" s="26" t="s">
        <v>1390</v>
      </c>
      <c r="B21" s="43" t="s">
        <v>1378</v>
      </c>
      <c r="C21" s="26" t="s">
        <v>2706</v>
      </c>
      <c r="E21" s="32"/>
      <c r="F21" s="32"/>
      <c r="G21" s="32"/>
      <c r="H21" s="24"/>
      <c r="L21" s="24"/>
      <c r="M21" s="24"/>
    </row>
    <row r="22" spans="1:13" x14ac:dyDescent="0.25">
      <c r="A22" s="26" t="s">
        <v>1391</v>
      </c>
      <c r="B22" s="43" t="s">
        <v>1379</v>
      </c>
      <c r="C22" s="26" t="s">
        <v>2706</v>
      </c>
      <c r="E22" s="32"/>
      <c r="F22" s="32"/>
      <c r="G22" s="32"/>
      <c r="H22" s="24"/>
      <c r="L22" s="24"/>
      <c r="M22" s="24"/>
    </row>
    <row r="23" spans="1:13" ht="30" x14ac:dyDescent="0.25">
      <c r="A23" s="26" t="s">
        <v>1392</v>
      </c>
      <c r="B23" s="43" t="s">
        <v>1458</v>
      </c>
      <c r="C23" s="26" t="s">
        <v>2621</v>
      </c>
      <c r="E23" s="32"/>
      <c r="F23" s="32"/>
      <c r="G23" s="32"/>
      <c r="H23" s="24"/>
      <c r="L23" s="24"/>
      <c r="M23" s="24"/>
    </row>
    <row r="24" spans="1:13" x14ac:dyDescent="0.25">
      <c r="A24" s="26" t="s">
        <v>1460</v>
      </c>
      <c r="B24" s="43" t="s">
        <v>1459</v>
      </c>
      <c r="C24" s="26" t="s">
        <v>2706</v>
      </c>
      <c r="E24" s="32"/>
      <c r="F24" s="32"/>
      <c r="G24" s="32"/>
      <c r="H24" s="24"/>
      <c r="L24" s="24"/>
      <c r="M24" s="24"/>
    </row>
    <row r="25" spans="1:13" outlineLevel="1" x14ac:dyDescent="0.25">
      <c r="A25" s="26" t="s">
        <v>1393</v>
      </c>
      <c r="B25" s="41" t="s">
        <v>2600</v>
      </c>
      <c r="C25" s="236" t="s">
        <v>2588</v>
      </c>
      <c r="D25" s="236" t="s">
        <v>2708</v>
      </c>
      <c r="E25" s="32"/>
      <c r="F25" s="32"/>
      <c r="G25" s="32"/>
      <c r="H25" s="24"/>
      <c r="L25" s="24"/>
      <c r="M25" s="24"/>
    </row>
    <row r="26" spans="1:13" outlineLevel="1" x14ac:dyDescent="0.25">
      <c r="A26" s="26" t="s">
        <v>1396</v>
      </c>
      <c r="B26" s="41" t="s">
        <v>2609</v>
      </c>
      <c r="C26" s="26" t="s">
        <v>2610</v>
      </c>
      <c r="E26" s="32"/>
      <c r="F26" s="32"/>
      <c r="G26" s="32"/>
      <c r="H26" s="24"/>
      <c r="L26" s="24"/>
      <c r="M26" s="24"/>
    </row>
    <row r="27" spans="1:13" outlineLevel="1" x14ac:dyDescent="0.25">
      <c r="A27" s="26" t="s">
        <v>1397</v>
      </c>
      <c r="B27" s="41" t="s">
        <v>2604</v>
      </c>
      <c r="C27" s="26" t="s">
        <v>2588</v>
      </c>
      <c r="D27" s="26" t="s">
        <v>2708</v>
      </c>
      <c r="E27" s="32"/>
      <c r="F27" s="32"/>
      <c r="G27" s="32"/>
      <c r="H27" s="24"/>
      <c r="L27" s="24"/>
      <c r="M27" s="24"/>
    </row>
    <row r="28" spans="1:13" outlineLevel="1" x14ac:dyDescent="0.25">
      <c r="A28" s="26" t="s">
        <v>1398</v>
      </c>
      <c r="B28" s="41" t="s">
        <v>2601</v>
      </c>
      <c r="C28" s="26" t="s">
        <v>2588</v>
      </c>
      <c r="D28" s="26" t="s">
        <v>2708</v>
      </c>
      <c r="E28" s="32"/>
      <c r="F28" s="32"/>
      <c r="G28" s="32"/>
      <c r="H28" s="24"/>
      <c r="L28" s="24"/>
      <c r="M28" s="24"/>
    </row>
    <row r="29" spans="1:13" outlineLevel="1" x14ac:dyDescent="0.25">
      <c r="A29" s="26" t="s">
        <v>1399</v>
      </c>
      <c r="B29" s="41" t="s">
        <v>2597</v>
      </c>
      <c r="C29" s="26" t="s">
        <v>2588</v>
      </c>
      <c r="D29" s="26" t="s">
        <v>2708</v>
      </c>
      <c r="E29" s="32"/>
      <c r="F29" s="32"/>
      <c r="G29" s="32"/>
      <c r="H29" s="24"/>
      <c r="L29" s="24"/>
      <c r="M29" s="24"/>
    </row>
    <row r="30" spans="1:13" outlineLevel="1" x14ac:dyDescent="0.25">
      <c r="A30" s="26" t="s">
        <v>1400</v>
      </c>
      <c r="B30" s="41" t="s">
        <v>2606</v>
      </c>
      <c r="C30" s="26" t="s">
        <v>2588</v>
      </c>
      <c r="D30" s="26" t="s">
        <v>2708</v>
      </c>
      <c r="E30" s="32"/>
      <c r="F30" s="32"/>
      <c r="G30" s="32"/>
      <c r="H30" s="24"/>
      <c r="L30" s="24"/>
      <c r="M30" s="24"/>
    </row>
    <row r="31" spans="1:13" outlineLevel="1" x14ac:dyDescent="0.25">
      <c r="A31" s="26" t="s">
        <v>1401</v>
      </c>
      <c r="B31" s="41" t="s">
        <v>2595</v>
      </c>
      <c r="C31" s="26" t="s">
        <v>2588</v>
      </c>
      <c r="D31" s="26" t="s">
        <v>2708</v>
      </c>
      <c r="E31" s="32"/>
      <c r="F31" s="32"/>
      <c r="G31" s="32"/>
      <c r="H31" s="24"/>
      <c r="L31" s="24"/>
      <c r="M31" s="24"/>
    </row>
    <row r="32" spans="1:13" outlineLevel="1" x14ac:dyDescent="0.25">
      <c r="A32" s="26" t="s">
        <v>1402</v>
      </c>
      <c r="B32" s="41" t="s">
        <v>2596</v>
      </c>
      <c r="C32" s="26" t="s">
        <v>2588</v>
      </c>
      <c r="D32" s="26" t="s">
        <v>2708</v>
      </c>
      <c r="E32" s="32"/>
      <c r="F32" s="32"/>
      <c r="G32" s="32"/>
      <c r="H32" s="24"/>
      <c r="L32" s="24"/>
      <c r="M32" s="24"/>
    </row>
    <row r="33" spans="1:13" ht="18.75" x14ac:dyDescent="0.25">
      <c r="A33" s="38"/>
      <c r="B33" s="37" t="s">
        <v>1395</v>
      </c>
      <c r="C33" s="38"/>
      <c r="D33" s="38"/>
      <c r="E33" s="38"/>
      <c r="F33" s="38"/>
      <c r="G33" s="38"/>
      <c r="H33" s="24"/>
      <c r="L33" s="24"/>
      <c r="M33" s="24"/>
    </row>
    <row r="34" spans="1:13" ht="15" customHeight="1" x14ac:dyDescent="0.25">
      <c r="A34" s="45"/>
      <c r="B34" s="46" t="s">
        <v>1380</v>
      </c>
      <c r="C34" s="45" t="s">
        <v>1467</v>
      </c>
      <c r="D34" s="45" t="s">
        <v>1471</v>
      </c>
      <c r="E34" s="45" t="s">
        <v>1381</v>
      </c>
      <c r="F34" s="48"/>
      <c r="G34" s="48"/>
      <c r="H34" s="24"/>
      <c r="L34" s="24"/>
      <c r="M34" s="24"/>
    </row>
    <row r="35" spans="1:13" x14ac:dyDescent="0.25">
      <c r="A35" s="26" t="s">
        <v>1418</v>
      </c>
      <c r="B35" s="329"/>
      <c r="C35" s="329"/>
      <c r="D35" s="329"/>
      <c r="E35" s="329"/>
      <c r="F35" s="100"/>
      <c r="G35" s="100"/>
      <c r="H35" s="24"/>
      <c r="L35" s="24"/>
      <c r="M35" s="24"/>
    </row>
    <row r="36" spans="1:13" x14ac:dyDescent="0.25">
      <c r="A36" s="26" t="s">
        <v>1419</v>
      </c>
      <c r="B36" s="43"/>
      <c r="H36" s="24"/>
      <c r="L36" s="24"/>
      <c r="M36" s="24"/>
    </row>
    <row r="37" spans="1:13" x14ac:dyDescent="0.25">
      <c r="A37" s="26" t="s">
        <v>1420</v>
      </c>
      <c r="B37" s="43"/>
      <c r="H37" s="24"/>
      <c r="L37" s="24"/>
      <c r="M37" s="24"/>
    </row>
    <row r="38" spans="1:13" x14ac:dyDescent="0.25">
      <c r="A38" s="26" t="s">
        <v>1421</v>
      </c>
      <c r="B38" s="43"/>
      <c r="H38" s="24"/>
      <c r="L38" s="24"/>
      <c r="M38" s="24"/>
    </row>
    <row r="39" spans="1:13" x14ac:dyDescent="0.25">
      <c r="A39" s="26" t="s">
        <v>1422</v>
      </c>
      <c r="B39" s="43"/>
      <c r="H39" s="24"/>
      <c r="L39" s="24"/>
      <c r="M39" s="24"/>
    </row>
    <row r="40" spans="1:13" x14ac:dyDescent="0.25">
      <c r="A40" s="26" t="s">
        <v>1423</v>
      </c>
      <c r="B40" s="43"/>
      <c r="H40" s="24"/>
      <c r="L40" s="24"/>
      <c r="M40" s="24"/>
    </row>
    <row r="41" spans="1:13" x14ac:dyDescent="0.25">
      <c r="A41" s="26" t="s">
        <v>1424</v>
      </c>
      <c r="B41" s="43"/>
      <c r="H41" s="24"/>
      <c r="L41" s="24"/>
      <c r="M41" s="24"/>
    </row>
    <row r="42" spans="1:13" x14ac:dyDescent="0.25">
      <c r="A42" s="26" t="s">
        <v>1425</v>
      </c>
      <c r="B42" s="43"/>
      <c r="H42" s="24"/>
      <c r="L42" s="24"/>
      <c r="M42" s="24"/>
    </row>
    <row r="43" spans="1:13" x14ac:dyDescent="0.25">
      <c r="A43" s="26" t="s">
        <v>1426</v>
      </c>
      <c r="B43" s="43"/>
      <c r="H43" s="24"/>
      <c r="L43" s="24"/>
      <c r="M43" s="24"/>
    </row>
    <row r="44" spans="1:13" x14ac:dyDescent="0.25">
      <c r="A44" s="26" t="s">
        <v>1427</v>
      </c>
      <c r="B44" s="43"/>
      <c r="H44" s="24"/>
      <c r="L44" s="24"/>
      <c r="M44" s="24"/>
    </row>
    <row r="45" spans="1:13" x14ac:dyDescent="0.25">
      <c r="A45" s="26" t="s">
        <v>1428</v>
      </c>
      <c r="B45" s="43"/>
      <c r="H45" s="24"/>
      <c r="L45" s="24"/>
      <c r="M45" s="24"/>
    </row>
    <row r="46" spans="1:13" x14ac:dyDescent="0.25">
      <c r="A46" s="26" t="s">
        <v>1429</v>
      </c>
      <c r="B46" s="43"/>
      <c r="H46" s="24"/>
      <c r="L46" s="24"/>
      <c r="M46" s="24"/>
    </row>
    <row r="47" spans="1:13" x14ac:dyDescent="0.25">
      <c r="A47" s="26" t="s">
        <v>1430</v>
      </c>
      <c r="B47" s="43"/>
      <c r="H47" s="24"/>
      <c r="L47" s="24"/>
      <c r="M47" s="24"/>
    </row>
    <row r="48" spans="1:13" x14ac:dyDescent="0.25">
      <c r="A48" s="26" t="s">
        <v>1431</v>
      </c>
      <c r="B48" s="43"/>
      <c r="H48" s="24"/>
      <c r="L48" s="24"/>
      <c r="M48" s="24"/>
    </row>
    <row r="49" spans="1:13" x14ac:dyDescent="0.25">
      <c r="A49" s="26" t="s">
        <v>1432</v>
      </c>
      <c r="B49" s="43"/>
      <c r="H49" s="24"/>
      <c r="L49" s="24"/>
      <c r="M49" s="24"/>
    </row>
    <row r="50" spans="1:13" x14ac:dyDescent="0.25">
      <c r="A50" s="26" t="s">
        <v>1433</v>
      </c>
      <c r="B50" s="43"/>
      <c r="H50" s="24"/>
      <c r="L50" s="24"/>
      <c r="M50" s="24"/>
    </row>
    <row r="51" spans="1:13" x14ac:dyDescent="0.25">
      <c r="A51" s="26" t="s">
        <v>1434</v>
      </c>
      <c r="B51" s="43"/>
      <c r="H51" s="24"/>
      <c r="L51" s="24"/>
      <c r="M51" s="24"/>
    </row>
    <row r="52" spans="1:13" x14ac:dyDescent="0.25">
      <c r="A52" s="26" t="s">
        <v>1435</v>
      </c>
      <c r="B52" s="43"/>
      <c r="H52" s="24"/>
      <c r="L52" s="24"/>
      <c r="M52" s="24"/>
    </row>
    <row r="53" spans="1:13" x14ac:dyDescent="0.25">
      <c r="A53" s="26" t="s">
        <v>1436</v>
      </c>
      <c r="B53" s="43"/>
      <c r="H53" s="24"/>
      <c r="L53" s="24"/>
      <c r="M53" s="24"/>
    </row>
    <row r="54" spans="1:13" x14ac:dyDescent="0.25">
      <c r="A54" s="26" t="s">
        <v>1437</v>
      </c>
      <c r="B54" s="43"/>
      <c r="H54" s="24"/>
      <c r="L54" s="24"/>
      <c r="M54" s="24"/>
    </row>
    <row r="55" spans="1:13" x14ac:dyDescent="0.25">
      <c r="A55" s="26" t="s">
        <v>1438</v>
      </c>
      <c r="B55" s="43"/>
      <c r="H55" s="24"/>
      <c r="L55" s="24"/>
      <c r="M55" s="24"/>
    </row>
    <row r="56" spans="1:13" x14ac:dyDescent="0.25">
      <c r="A56" s="26" t="s">
        <v>1439</v>
      </c>
      <c r="B56" s="43"/>
      <c r="H56" s="24"/>
      <c r="L56" s="24"/>
      <c r="M56" s="24"/>
    </row>
    <row r="57" spans="1:13" x14ac:dyDescent="0.25">
      <c r="A57" s="26" t="s">
        <v>1440</v>
      </c>
      <c r="B57" s="43"/>
      <c r="H57" s="24"/>
      <c r="L57" s="24"/>
      <c r="M57" s="24"/>
    </row>
    <row r="58" spans="1:13" x14ac:dyDescent="0.25">
      <c r="A58" s="26" t="s">
        <v>1441</v>
      </c>
      <c r="B58" s="43"/>
      <c r="H58" s="24"/>
      <c r="L58" s="24"/>
      <c r="M58" s="24"/>
    </row>
    <row r="59" spans="1:13" x14ac:dyDescent="0.25">
      <c r="A59" s="26" t="s">
        <v>1442</v>
      </c>
      <c r="B59" s="43"/>
      <c r="H59" s="24"/>
      <c r="L59" s="24"/>
      <c r="M59" s="24"/>
    </row>
    <row r="60" spans="1:13" outlineLevel="1" x14ac:dyDescent="0.25">
      <c r="A60" s="26" t="s">
        <v>1403</v>
      </c>
      <c r="B60" s="43"/>
      <c r="E60" s="43"/>
      <c r="F60" s="43"/>
      <c r="G60" s="43"/>
      <c r="H60" s="24"/>
      <c r="L60" s="24"/>
      <c r="M60" s="24"/>
    </row>
    <row r="61" spans="1:13" outlineLevel="1" x14ac:dyDescent="0.25">
      <c r="A61" s="26" t="s">
        <v>1404</v>
      </c>
      <c r="B61" s="43"/>
      <c r="E61" s="43"/>
      <c r="F61" s="43"/>
      <c r="G61" s="43"/>
      <c r="H61" s="24"/>
      <c r="L61" s="24"/>
      <c r="M61" s="24"/>
    </row>
    <row r="62" spans="1:13" outlineLevel="1" x14ac:dyDescent="0.25">
      <c r="A62" s="26" t="s">
        <v>1405</v>
      </c>
      <c r="B62" s="43"/>
      <c r="E62" s="43"/>
      <c r="F62" s="43"/>
      <c r="G62" s="43"/>
      <c r="H62" s="24"/>
      <c r="L62" s="24"/>
      <c r="M62" s="24"/>
    </row>
    <row r="63" spans="1:13" outlineLevel="1" x14ac:dyDescent="0.25">
      <c r="A63" s="26" t="s">
        <v>1406</v>
      </c>
      <c r="B63" s="43"/>
      <c r="E63" s="43"/>
      <c r="F63" s="43"/>
      <c r="G63" s="43"/>
      <c r="H63" s="24"/>
      <c r="L63" s="24"/>
      <c r="M63" s="24"/>
    </row>
    <row r="64" spans="1:13" outlineLevel="1" x14ac:dyDescent="0.25">
      <c r="A64" s="26" t="s">
        <v>1407</v>
      </c>
      <c r="B64" s="43"/>
      <c r="E64" s="43"/>
      <c r="F64" s="43"/>
      <c r="G64" s="43"/>
      <c r="H64" s="24"/>
      <c r="L64" s="24"/>
      <c r="M64" s="24"/>
    </row>
    <row r="65" spans="1:14" outlineLevel="1" x14ac:dyDescent="0.25">
      <c r="A65" s="26" t="s">
        <v>1408</v>
      </c>
      <c r="B65" s="43"/>
      <c r="E65" s="43"/>
      <c r="F65" s="43"/>
      <c r="G65" s="43"/>
      <c r="H65" s="24"/>
      <c r="L65" s="24"/>
      <c r="M65" s="24"/>
    </row>
    <row r="66" spans="1:14" outlineLevel="1" x14ac:dyDescent="0.25">
      <c r="A66" s="26" t="s">
        <v>1409</v>
      </c>
      <c r="B66" s="43"/>
      <c r="E66" s="43"/>
      <c r="F66" s="43"/>
      <c r="G66" s="43"/>
      <c r="H66" s="24"/>
      <c r="L66" s="24"/>
      <c r="M66" s="24"/>
    </row>
    <row r="67" spans="1:14" outlineLevel="1" x14ac:dyDescent="0.25">
      <c r="A67" s="26" t="s">
        <v>1410</v>
      </c>
      <c r="B67" s="43"/>
      <c r="E67" s="43"/>
      <c r="F67" s="43"/>
      <c r="G67" s="43"/>
      <c r="H67" s="24"/>
      <c r="L67" s="24"/>
      <c r="M67" s="24"/>
    </row>
    <row r="68" spans="1:14" outlineLevel="1" x14ac:dyDescent="0.25">
      <c r="A68" s="26" t="s">
        <v>1411</v>
      </c>
      <c r="B68" s="43"/>
      <c r="E68" s="43"/>
      <c r="F68" s="43"/>
      <c r="G68" s="43"/>
      <c r="H68" s="24"/>
      <c r="L68" s="24"/>
      <c r="M68" s="24"/>
    </row>
    <row r="69" spans="1:14" outlineLevel="1" x14ac:dyDescent="0.25">
      <c r="A69" s="26" t="s">
        <v>1412</v>
      </c>
      <c r="B69" s="43"/>
      <c r="E69" s="43"/>
      <c r="F69" s="43"/>
      <c r="G69" s="43"/>
      <c r="H69" s="24"/>
      <c r="L69" s="24"/>
      <c r="M69" s="24"/>
    </row>
    <row r="70" spans="1:14" outlineLevel="1" x14ac:dyDescent="0.25">
      <c r="A70" s="26" t="s">
        <v>1413</v>
      </c>
      <c r="B70" s="43"/>
      <c r="E70" s="43"/>
      <c r="F70" s="43"/>
      <c r="G70" s="43"/>
      <c r="H70" s="24"/>
      <c r="L70" s="24"/>
      <c r="M70" s="24"/>
    </row>
    <row r="71" spans="1:14" outlineLevel="1" x14ac:dyDescent="0.25">
      <c r="A71" s="26" t="s">
        <v>1414</v>
      </c>
      <c r="B71" s="43"/>
      <c r="E71" s="43"/>
      <c r="F71" s="43"/>
      <c r="G71" s="43"/>
      <c r="H71" s="24"/>
      <c r="L71" s="24"/>
      <c r="M71" s="24"/>
    </row>
    <row r="72" spans="1:14" outlineLevel="1" x14ac:dyDescent="0.25">
      <c r="A72" s="26" t="s">
        <v>1415</v>
      </c>
      <c r="B72" s="43"/>
      <c r="E72" s="43"/>
      <c r="F72" s="43"/>
      <c r="G72" s="43"/>
      <c r="H72" s="24"/>
      <c r="L72" s="24"/>
      <c r="M72" s="24"/>
    </row>
    <row r="73" spans="1:14" ht="18.75" x14ac:dyDescent="0.25">
      <c r="A73" s="38"/>
      <c r="B73" s="37" t="s">
        <v>1417</v>
      </c>
      <c r="C73" s="38"/>
      <c r="D73" s="38"/>
      <c r="E73" s="38"/>
      <c r="F73" s="38"/>
      <c r="G73" s="38"/>
      <c r="H73" s="24"/>
    </row>
    <row r="74" spans="1:14" ht="15" customHeight="1" x14ac:dyDescent="0.25">
      <c r="A74" s="45"/>
      <c r="B74" s="46" t="s">
        <v>762</v>
      </c>
      <c r="C74" s="45" t="s">
        <v>1475</v>
      </c>
      <c r="D74" s="45"/>
      <c r="E74" s="48"/>
      <c r="F74" s="48"/>
      <c r="G74" s="48"/>
      <c r="H74" s="56"/>
      <c r="I74" s="56"/>
      <c r="J74" s="56"/>
      <c r="K74" s="56"/>
      <c r="L74" s="56"/>
      <c r="M74" s="56"/>
      <c r="N74" s="56"/>
    </row>
    <row r="75" spans="1:14" x14ac:dyDescent="0.25">
      <c r="A75" s="26" t="s">
        <v>1443</v>
      </c>
      <c r="B75" s="26" t="s">
        <v>1461</v>
      </c>
      <c r="C75" s="262">
        <v>70.08</v>
      </c>
      <c r="H75" s="24"/>
    </row>
    <row r="76" spans="1:14" x14ac:dyDescent="0.25">
      <c r="A76" s="26" t="s">
        <v>1444</v>
      </c>
      <c r="B76" s="26" t="s">
        <v>1473</v>
      </c>
      <c r="C76" s="262">
        <v>285.83999999999997</v>
      </c>
      <c r="H76" s="24"/>
    </row>
    <row r="77" spans="1:14" outlineLevel="1" x14ac:dyDescent="0.25">
      <c r="A77" s="26" t="s">
        <v>1445</v>
      </c>
      <c r="H77" s="24"/>
    </row>
    <row r="78" spans="1:14" outlineLevel="1" x14ac:dyDescent="0.25">
      <c r="A78" s="26" t="s">
        <v>1446</v>
      </c>
      <c r="H78" s="24"/>
    </row>
    <row r="79" spans="1:14" outlineLevel="1" x14ac:dyDescent="0.25">
      <c r="A79" s="26" t="s">
        <v>1447</v>
      </c>
      <c r="H79" s="24"/>
    </row>
    <row r="80" spans="1:14" outlineLevel="1" x14ac:dyDescent="0.25">
      <c r="A80" s="26" t="s">
        <v>1448</v>
      </c>
      <c r="H80" s="24"/>
    </row>
    <row r="81" spans="1:8" x14ac:dyDescent="0.25">
      <c r="A81" s="45"/>
      <c r="B81" s="46" t="s">
        <v>1449</v>
      </c>
      <c r="C81" s="45" t="s">
        <v>459</v>
      </c>
      <c r="D81" s="45" t="s">
        <v>460</v>
      </c>
      <c r="E81" s="48" t="s">
        <v>774</v>
      </c>
      <c r="F81" s="48" t="s">
        <v>959</v>
      </c>
      <c r="G81" s="48" t="s">
        <v>1466</v>
      </c>
      <c r="H81" s="24"/>
    </row>
    <row r="82" spans="1:8" x14ac:dyDescent="0.25">
      <c r="A82" s="26" t="s">
        <v>1450</v>
      </c>
      <c r="B82" s="236" t="s">
        <v>2710</v>
      </c>
      <c r="C82" s="257">
        <v>2.1104000000000001E-4</v>
      </c>
      <c r="D82" s="257" t="str">
        <f t="shared" ref="D82:D87" si="0">IF(C82="","","ND2")</f>
        <v>ND2</v>
      </c>
      <c r="E82" s="257" t="str">
        <f t="shared" ref="E82:E87" si="1">IF(C82="","","ND2")</f>
        <v>ND2</v>
      </c>
      <c r="F82" s="257" t="str">
        <f t="shared" ref="F82:F87" si="2">IF(C82="","","ND2")</f>
        <v>ND2</v>
      </c>
      <c r="G82" s="257">
        <f t="shared" ref="G82:G87" si="3">IF(C82="","",C82)</f>
        <v>2.1104000000000001E-4</v>
      </c>
      <c r="H82" s="24"/>
    </row>
    <row r="83" spans="1:8" x14ac:dyDescent="0.25">
      <c r="A83" s="26" t="s">
        <v>1451</v>
      </c>
      <c r="B83" s="236" t="s">
        <v>2711</v>
      </c>
      <c r="C83" s="257">
        <v>4.1090000000000001E-5</v>
      </c>
      <c r="D83" s="257" t="str">
        <f t="shared" si="0"/>
        <v>ND2</v>
      </c>
      <c r="E83" s="257" t="str">
        <f t="shared" si="1"/>
        <v>ND2</v>
      </c>
      <c r="F83" s="257" t="str">
        <f t="shared" si="2"/>
        <v>ND2</v>
      </c>
      <c r="G83" s="257">
        <f t="shared" si="3"/>
        <v>4.1090000000000001E-5</v>
      </c>
      <c r="H83" s="24"/>
    </row>
    <row r="84" spans="1:8" x14ac:dyDescent="0.25">
      <c r="A84" s="26" t="s">
        <v>1452</v>
      </c>
      <c r="B84" s="236" t="s">
        <v>2712</v>
      </c>
      <c r="C84" s="257">
        <v>5.2299999999999999E-6</v>
      </c>
      <c r="D84" s="257" t="str">
        <f t="shared" si="0"/>
        <v>ND2</v>
      </c>
      <c r="E84" s="257" t="str">
        <f t="shared" si="1"/>
        <v>ND2</v>
      </c>
      <c r="F84" s="257" t="str">
        <f t="shared" si="2"/>
        <v>ND2</v>
      </c>
      <c r="G84" s="257">
        <f t="shared" si="3"/>
        <v>5.2299999999999999E-6</v>
      </c>
      <c r="H84" s="24"/>
    </row>
    <row r="85" spans="1:8" x14ac:dyDescent="0.25">
      <c r="A85" s="26" t="s">
        <v>1453</v>
      </c>
      <c r="B85" s="236" t="s">
        <v>2713</v>
      </c>
      <c r="C85" s="257">
        <v>0</v>
      </c>
      <c r="D85" s="257" t="str">
        <f t="shared" si="0"/>
        <v>ND2</v>
      </c>
      <c r="E85" s="257" t="str">
        <f t="shared" si="1"/>
        <v>ND2</v>
      </c>
      <c r="F85" s="257" t="str">
        <f t="shared" si="2"/>
        <v>ND2</v>
      </c>
      <c r="G85" s="257">
        <f t="shared" si="3"/>
        <v>0</v>
      </c>
      <c r="H85" s="24"/>
    </row>
    <row r="86" spans="1:8" x14ac:dyDescent="0.25">
      <c r="A86" s="26" t="s">
        <v>1465</v>
      </c>
      <c r="B86" s="236" t="s">
        <v>1464</v>
      </c>
      <c r="C86" s="257">
        <v>0</v>
      </c>
      <c r="D86" s="257" t="str">
        <f t="shared" si="0"/>
        <v>ND2</v>
      </c>
      <c r="E86" s="257" t="str">
        <f t="shared" si="1"/>
        <v>ND2</v>
      </c>
      <c r="F86" s="257" t="str">
        <f t="shared" si="2"/>
        <v>ND2</v>
      </c>
      <c r="G86" s="257">
        <f t="shared" si="3"/>
        <v>0</v>
      </c>
      <c r="H86" s="24"/>
    </row>
    <row r="87" spans="1:8" outlineLevel="1" x14ac:dyDescent="0.25">
      <c r="A87" s="26" t="s">
        <v>1454</v>
      </c>
      <c r="B87" s="26" t="s">
        <v>2714</v>
      </c>
      <c r="C87" s="257">
        <v>0.99974264000000002</v>
      </c>
      <c r="D87" s="257" t="str">
        <f t="shared" si="0"/>
        <v>ND2</v>
      </c>
      <c r="E87" s="257" t="str">
        <f t="shared" si="1"/>
        <v>ND2</v>
      </c>
      <c r="F87" s="257" t="str">
        <f t="shared" si="2"/>
        <v>ND2</v>
      </c>
      <c r="G87" s="257">
        <f t="shared" si="3"/>
        <v>0.99974264000000002</v>
      </c>
      <c r="H87" s="24"/>
    </row>
    <row r="88" spans="1:8" outlineLevel="1" x14ac:dyDescent="0.25">
      <c r="A88" s="26" t="s">
        <v>1455</v>
      </c>
      <c r="C88" s="257"/>
      <c r="D88" s="257"/>
      <c r="E88" s="257"/>
      <c r="F88" s="257"/>
      <c r="G88" s="257"/>
      <c r="H88" s="24"/>
    </row>
    <row r="89" spans="1:8" outlineLevel="1" x14ac:dyDescent="0.25">
      <c r="A89" s="26" t="s">
        <v>1456</v>
      </c>
      <c r="C89" s="257"/>
      <c r="D89" s="257"/>
      <c r="E89" s="257"/>
      <c r="F89" s="257"/>
      <c r="G89" s="257"/>
      <c r="H89" s="24"/>
    </row>
    <row r="90" spans="1:8" outlineLevel="1" x14ac:dyDescent="0.25">
      <c r="A90" s="26" t="s">
        <v>1457</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2022-06-10T08:20:18Z</dcterms:created>
  <dcterms:modified xsi:type="dcterms:W3CDTF">2022-06-10T08:33:42Z</dcterms:modified>
</cp:coreProperties>
</file>