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<sst xmlns="http://schemas.openxmlformats.org/spreadsheetml/2006/main" count="2572" uniqueCount="1860">
  <si>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</si>
  <si>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</si>
  <si>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</si>
  <si>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</si>
  <si>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</si>
  <si>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</si>
  <si>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</si>
  <si>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</si>
  <si>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</si>
  <si>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</si>
  <si>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</si>
  <si>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</si>
  <si>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</si>
  <si>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</si>
  <si>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</si>
  <si>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</si>
  <si>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</si>
  <si>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</si>
  <si>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</si>
  <si>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</si>
  <si>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</si>
  <si>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</si>
  <si>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</si>
  <si>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</si>
  <si>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</si>
  <si>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</si>
  <si>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</si>
  <si>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</si>
  <si>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</si>
  <si>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</si>
  <si>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</si>
  <si>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</si>
  <si>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</si>
  <si>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</si>
  <si>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</si>
  <si>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</si>
  <si>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</si>
  <si>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</si>
  <si>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</si>
  <si>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</si>
  <si>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</si>
  <si>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</si>
  <si>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</si>
  <si>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</si>
  <si>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</si>
  <si>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</si>
  <si>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</si>
  <si>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</si>
  <si>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</si>
  <si>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</si>
  <si>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</si>
  <si>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</si>
  <si>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</si>
  <si>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</si>
  <si>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</si>
  <si>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</si>
  <si>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</si>
  <si>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</si>
  <si>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</si>
  <si>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</si>
  <si>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</si>
  <si>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</si>
  <si>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</si>
  <si>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</si>
  <si>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</si>
  <si>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</si>
  <si>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</si>
  <si>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</si>
  <si>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</si>
  <si>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</si>
  <si>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</si>
  <si>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</si>
  <si>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</si>
  <si>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</si>
  <si>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</si>
  <si>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</si>
  <si>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</si>
  <si>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</si>
  <si>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</si>
  <si>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</si>
  <si>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</si>
  <si>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</si>
  <si>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</si>
  <si>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</si>
  <si>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</si>
  <si>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</si>
  <si>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</si>
  <si>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</si>
  <si>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</si>
  <si>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</si>
  <si>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</si>
  <si>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</si>
  <si>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</si>
  <si>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</si>
  <si>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</si>
  <si>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</si>
  <si>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</si>
  <si>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</si>
  <si>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</si>
  <si>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</si>
  <si>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</si>
  <si>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</si>
  <si>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</si>
  <si>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</si>
  <si>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</si>
  <si>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</si>
  <si>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</si>
  <si>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</si>
  <si>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</si>
  <si>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</si>
  <si>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</si>
  <si>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</si>
  <si>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</si>
  <si>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</si>
  <si>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</si>
  <si>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</si>
  <si>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</si>
  <si>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</si>
  <si>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</si>
  <si>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</si>
  <si>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</si>
  <si>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</si>
  <si>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</si>
  <si>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</si>
  <si>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</si>
  <si>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</si>
  <si>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</si>
  <si>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</si>
  <si>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</si>
  <si>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</si>
  <si>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</si>
  <si>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</si>
  <si>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</si>
  <si>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</si>
  <si>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</si>
  <si>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</si>
  <si>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</si>
  <si>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</si>
  <si>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</si>
  <si>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</si>
  <si>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</si>
  <si>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</si>
  <si>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</si>
  <si>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</si>
  <si>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</si>
  <si>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</si>
  <si>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</si>
  <si>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</si>
  <si>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</si>
  <si>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</si>
  <si>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</si>
  <si>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</si>
  <si>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</si>
  <si>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</si>
  <si>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</si>
  <si>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</si>
  <si>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</si>
  <si>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</si>
  <si>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</si>
  <si>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</si>
  <si>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</si>
  <si>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</si>
  <si>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</si>
  <si>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</si>
  <si>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</si>
  <si>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</si>
  <si>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</si>
  <si>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</si>
  <si>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</si>
  <si>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</si>
  <si>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</si>
  <si>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</si>
  <si>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</si>
  <si>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</si>
  <si>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</si>
  <si>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</si>
  <si>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</si>
  <si>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</si>
  <si>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</si>
  <si>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</si>
  <si>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</si>
  <si>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</si>
  <si>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</si>
  <si>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</si>
  <si>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</si>
  <si>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</si>
  <si>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</si>
  <si>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</si>
  <si>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</si>
  <si>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</si>
  <si>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</si>
  <si>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</si>
  <si>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</si>
  <si>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</si>
  <si>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</si>
  <si>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</si>
  <si>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</si>
  <si>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</si>
  <si>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</si>
  <si>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</si>
  <si>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</si>
  <si>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</si>
  <si>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</si>
  <si>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</si>
  <si>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</si>
  <si>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</si>
  <si>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</si>
  <si>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</si>
  <si>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</si>
  <si>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</si>
  <si>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</si>
  <si>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</si>
  <si>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</si>
  <si>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</si>
  <si>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</si>
  <si>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</si>
  <si>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</si>
  <si>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</si>
  <si>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</si>
  <si>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</si>
  <si>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</si>
  <si>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</si>
  <si>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</si>
  <si>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</si>
  <si>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</si>
  <si>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</si>
  <si>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</si>
  <si>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</si>
  <si>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</si>
  <si>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</si>
  <si>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</si>
  <si>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</si>
  <si>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</si>
  <si>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</si>
  <si>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</si>
  <si>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</si>
  <si>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</si>
  <si>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</si>
  <si>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</si>
  <si>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</si>
  <si>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</si>
  <si>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</si>
  <si>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</si>
  <si>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</si>
  <si>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</si>
  <si>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</si>
  <si>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</si>
  <si>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</si>
  <si>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</si>
  <si>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</si>
  <si>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</si>
  <si>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</si>
  <si>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</si>
  <si>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</si>
  <si>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</si>
  <si>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</si>
  <si>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</si>
  <si>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</si>
  <si>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</si>
  <si>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</si>
  <si>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</si>
  <si>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</si>
  <si>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</si>
  <si>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</si>
  <si>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</si>
  <si>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</si>
  <si>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</si>
  <si>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</si>
  <si>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</si>
  <si>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</si>
  <si>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</si>
  <si>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</si>
  <si>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</si>
  <si>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</si>
  <si>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</si>
  <si>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</si>
  <si>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</si>
  <si>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</si>
  <si>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</si>
  <si>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</si>
  <si>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</si>
  <si>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</si>
  <si>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</si>
  <si>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</si>
  <si>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</si>
  <si>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</si>
  <si>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</si>
  <si>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</si>
  <si>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</si>
  <si>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</si>
  <si>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</si>
  <si>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</si>
  <si>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</si>
  <si>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</si>
  <si>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</si>
  <si>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</si>
  <si>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</si>
  <si>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</si>
  <si>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</si>
  <si>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</si>
  <si>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</si>
  <si>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</si>
  <si>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</si>
  <si>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</si>
  <si>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</si>
  <si>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</si>
  <si>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</si>
  <si>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</si>
  <si>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</si>
  <si>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</si>
  <si>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</si>
  <si>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</si>
  <si>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</si>
  <si>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</si>
  <si>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</si>
  <si>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</si>
  <si>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</si>
  <si>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</si>
  <si>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</si>
  <si>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</si>
  <si>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</si>
  <si>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</si>
  <si>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</si>
  <si>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</si>
  <si>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</si>
  <si>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</si>
  <si>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</si>
  <si>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</si>
  <si>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</si>
  <si>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</si>
  <si>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</si>
  <si>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</si>
  <si>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</si>
  <si>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</si>
  <si>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</si>
  <si>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</si>
  <si>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</si>
  <si>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</si>
  <si>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</si>
  <si>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</si>
  <si>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</si>
  <si>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</si>
  <si>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</si>
  <si>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</si>
  <si>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</si>
  <si>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</si>
  <si>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</si>
  <si>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</si>
  <si>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</si>
  <si>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</si>
  <si>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</si>
  <si>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</si>
  <si>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</si>
  <si>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</si>
  <si>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</si>
  <si>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</si>
  <si>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</si>
  <si>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</si>
  <si>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</si>
  <si>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</si>
  <si>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</si>
  <si>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</si>
  <si>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</si>
  <si>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</si>
  <si>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</si>
  <si>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</si>
  <si>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</si>
  <si>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</si>
  <si>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</si>
  <si>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</si>
  <si>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</si>
  <si>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</si>
  <si>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</si>
  <si>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</si>
  <si>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</si>
  <si>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</si>
  <si>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</si>
  <si>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</si>
  <si>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</si>
  <si>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</si>
  <si>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</si>
  <si>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</si>
  <si>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</si>
  <si>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</si>
  <si>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</si>
  <si>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</si>
  <si>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</si>
  <si>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</si>
  <si>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</si>
  <si>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</si>
  <si>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</si>
  <si>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</si>
  <si>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</si>
  <si>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</si>
  <si>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</si>
  <si>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</si>
  <si>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</si>
  <si>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</si>
  <si>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</si>
  <si>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</si>
  <si>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</si>
  <si>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</si>
  <si>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</si>
  <si>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</si>
  <si>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</si>
  <si>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</si>
  <si>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</si>
  <si>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</si>
  <si>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</si>
  <si>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</si>
  <si>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</si>
  <si>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</si>
  <si>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</si>
  <si>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</si>
  <si>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</si>
  <si>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</si>
  <si>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</si>
  <si>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</si>
  <si>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</si>
  <si>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</si>
  <si>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</si>
  <si>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</si>
  <si>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</si>
  <si>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</si>
  <si>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</si>
  <si>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</si>
  <si>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</si>
  <si>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</si>
  <si>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</si>
  <si>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</si>
  <si>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</si>
  <si>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</si>
  <si>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</si>
  <si>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</si>
  <si>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</si>
  <si>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</si>
  <si>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</si>
  <si>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</si>
  <si>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</si>
  <si>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</si>
  <si>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</si>
  <si>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</si>
  <si>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</si>
  <si>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</si>
  <si>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</si>
  <si>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</si>
  <si>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</si>
  <si>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</si>
  <si>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</si>
  <si>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</si>
  <si>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</si>
  <si>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</si>
  <si>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</si>
  <si>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</si>
  <si>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</si>
  <si>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</si>
  <si>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</si>
  <si>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</si>
  <si>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</si>
  <si>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</si>
  <si>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</si>
  <si>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</si>
  <si>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</si>
  <si>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</si>
  <si>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</si>
  <si>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</si>
  <si>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</si>
  <si>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</si>
  <si>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</si>
  <si>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</si>
  <si>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</si>
  <si>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</si>
  <si>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</si>
  <si>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</si>
  <si>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</si>
  <si>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</si>
  <si>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</si>
  <si>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</si>
  <si>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</si>
  <si>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</si>
  <si>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</si>
  <si>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</si>
  <si>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</si>
  <si>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</si>
  <si>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</si>
  <si>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</si>
  <si>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</si>
  <si>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</si>
  <si>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</si>
  <si>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</si>
  <si>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</si>
  <si>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</si>
  <si>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</si>
  <si>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</si>
  <si>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</si>
  <si>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</si>
  <si>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</si>
  <si>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</si>
  <si>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</si>
  <si>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</si>
  <si>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</si>
  <si>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</si>
  <si>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</si>
  <si>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</si>
  <si>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</si>
  <si>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</si>
  <si>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</si>
  <si>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</si>
  <si>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</si>
  <si>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</si>
  <si>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</si>
  <si>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</si>
  <si>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</si>
  <si>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</si>
  <si>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</si>
  <si>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</si>
  <si>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</si>
  <si>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</si>
  <si>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</si>
  <si>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</si>
  <si>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</si>
  <si>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</si>
  <si>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</si>
  <si>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</si>
  <si>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</si>
  <si>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</si>
  <si>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</si>
  <si>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</si>
  <si>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</si>
  <si>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</si>
  <si>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</si>
  <si>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</si>
  <si>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</si>
  <si>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</si>
  <si>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</si>
  <si>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</si>
  <si>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</si>
  <si>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</si>
  <si>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</si>
  <si>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</si>
  <si>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</si>
  <si>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</si>
  <si>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</si>
  <si>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</si>
  <si>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</si>
  <si>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</si>
  <si>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</si>
  <si>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</si>
  <si>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</si>
  <si>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</si>
  <si>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</si>
  <si>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</si>
  <si>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</si>
  <si>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</si>
  <si>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</si>
  <si>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</si>
  <si>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</si>
  <si>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</si>
  <si>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</si>
  <si>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</si>
  <si>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</si>
  <si>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</si>
  <si>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</si>
  <si>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</si>
  <si>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</si>
  <si>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</si>
  <si>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</si>
  <si>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</si>
  <si>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</si>
  <si>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</si>
  <si>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</si>
  <si>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</si>
  <si>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</si>
  <si>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</si>
  <si>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</si>
  <si>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</si>
  <si>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</si>
  <si>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</si>
  <si>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</si>
  <si>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</si>
  <si>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</si>
  <si>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</si>
  <si>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</si>
  <si>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</si>
  <si>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</si>
  <si>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</si>
  <si>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</si>
  <si>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</si>
  <si>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</si>
  <si>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</si>
  <si>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</si>
  <si>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</si>
  <si>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</si>
  <si>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</si>
  <si>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</si>
  <si>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</si>
  <si>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</si>
  <si>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</si>
  <si>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</si>
  <si>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</si>
  <si>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</si>
  <si>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</si>
  <si>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</si>
  <si>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</si>
  <si>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</si>
  <si>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</si>
  <si>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</si>
  <si>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</si>
  <si>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</si>
  <si>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</si>
  <si>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</si>
  <si>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</si>
  <si>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</si>
  <si>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</si>
  <si>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</si>
  <si>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</si>
  <si>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</si>
  <si>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</si>
  <si>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</si>
  <si>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</si>
  <si>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</si>
  <si>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</si>
  <si>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</si>
  <si>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</si>
  <si>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</si>
  <si>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</si>
  <si>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</si>
  <si>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</si>
  <si>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</si>
  <si>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</si>
  <si>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</si>
  <si>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</si>
  <si>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</si>
  <si>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</si>
  <si>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</si>
  <si>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</si>
  <si>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</si>
  <si>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</si>
  <si>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</si>
  <si>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</si>
  <si>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</si>
  <si>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</si>
  <si>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</si>
  <si>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</si>
  <si>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</si>
  <si>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</si>
  <si>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</si>
  <si>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</si>
  <si>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</si>
  <si>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</si>
  <si>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</si>
  <si>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</si>
  <si>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</si>
  <si>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</si>
  <si>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</si>
  <si>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</si>
  <si>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</si>
  <si>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</si>
  <si>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</si>
  <si>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</si>
  <si>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</si>
  <si>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</si>
  <si>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</si>
  <si>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</si>
  <si>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</si>
  <si>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</si>
  <si>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</si>
  <si>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</si>
  <si>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</si>
  <si>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</si>
  <si>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</si>
  <si>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</si>
  <si>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</si>
  <si>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</si>
  <si>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</si>
  <si>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</si>
  <si>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</si>
  <si>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</si>
  <si>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</si>
  <si>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</si>
  <si>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</si>
  <si>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</si>
  <si>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</si>
  <si>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</si>
  <si>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</si>
  <si>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</si>
  <si>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</si>
  <si>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</si>
  <si>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</si>
  <si>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</si>
  <si>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</si>
  <si>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</si>
  <si>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</si>
  <si>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</si>
  <si>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</si>
  <si>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</si>
  <si>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</si>
  <si>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</si>
  <si>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</si>
  <si>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</si>
  <si>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</si>
  <si>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</si>
  <si>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</si>
  <si>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</si>
  <si>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</si>
  <si>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</si>
  <si>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</si>
  <si>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</si>
  <si>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</si>
  <si>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</si>
  <si>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</si>
  <si>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</si>
  <si>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</si>
  <si>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</si>
  <si>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</si>
  <si>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</si>
  <si>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</si>
  <si>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</si>
  <si>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</si>
  <si>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</si>
  <si>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</si>
  <si>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</si>
  <si>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</si>
  <si>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</si>
  <si>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</si>
  <si>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</si>
  <si>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</si>
  <si>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</si>
  <si>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</si>
  <si>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</si>
  <si>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</si>
  <si>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</si>
  <si>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</si>
  <si>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</si>
  <si>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</si>
  <si>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</si>
  <si>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</si>
  <si>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</si>
  <si>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</si>
  <si>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</si>
  <si>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</si>
  <si>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</si>
  <si>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</si>
  <si>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</si>
  <si>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</si>
  <si>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</si>
  <si>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</si>
  <si>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</si>
  <si>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</si>
  <si>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</si>
  <si>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</si>
  <si>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</si>
  <si>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</si>
  <si>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</si>
  <si>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</si>
  <si>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</si>
  <si>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</si>
  <si>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</si>
  <si>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</si>
  <si>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</si>
  <si>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</si>
  <si>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</si>
  <si>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</si>
  <si>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</si>
  <si>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</si>
  <si>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</si>
  <si>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</si>
  <si>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</si>
  <si>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</si>
  <si>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</si>
  <si>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</si>
  <si>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</si>
  <si>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</si>
  <si>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</si>
  <si>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</si>
  <si>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</si>
  <si>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</si>
  <si>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</si>
  <si>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</si>
  <si>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</si>
  <si>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</si>
  <si>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</si>
  <si>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</si>
  <si>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</si>
  <si>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</si>
  <si>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</si>
  <si>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</si>
  <si>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</si>
  <si>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</si>
  <si>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</si>
  <si>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</si>
  <si>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</si>
  <si>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</si>
  <si>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</si>
  <si>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</si>
  <si>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</si>
  <si>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</si>
  <si>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</si>
  <si>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</si>
  <si>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</si>
  <si>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</si>
  <si>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</si>
  <si>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</si>
  <si>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</si>
  <si>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</si>
  <si>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</si>
  <si>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</si>
  <si>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</si>
  <si>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</si>
  <si>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</si>
  <si>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</si>
  <si>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</si>
  <si>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</si>
  <si>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</si>
  <si>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</si>
  <si>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</si>
  <si>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</si>
  <si>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</si>
  <si>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</si>
  <si>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</si>
  <si>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</si>
  <si>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</si>
  <si>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</si>
  <si>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</si>
  <si>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</si>
  <si>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</si>
  <si>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</si>
  <si>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</si>
  <si>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</si>
  <si>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</si>
  <si>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</si>
  <si>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</si>
  <si>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</si>
  <si>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</si>
  <si>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</si>
  <si>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</si>
  <si>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</si>
  <si>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</si>
  <si>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</si>
  <si>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</si>
  <si>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</si>
  <si>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</si>
  <si>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</si>
  <si>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</si>
  <si>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</si>
  <si>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</si>
  <si>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</si>
  <si>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</si>
  <si>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</si>
  <si>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</si>
  <si>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</si>
  <si>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</si>
  <si>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</si>
  <si>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</si>
  <si>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</si>
  <si>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</si>
  <si>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</si>
  <si>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</si>
  <si>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</si>
  <si>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</si>
  <si>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</si>
  <si>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</si>
  <si>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</si>
  <si>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</si>
  <si>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</si>
  <si>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</si>
  <si>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</si>
  <si>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</si>
  <si>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</si>
  <si>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</si>
  <si>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</si>
  <si>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</si>
  <si>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</si>
  <si>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</si>
  <si>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</si>
  <si>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</si>
  <si>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</si>
  <si>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</si>
  <si>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</si>
  <si>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</si>
  <si>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</si>
  <si>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</si>
  <si>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</si>
  <si>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</si>
  <si>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</si>
  <si>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</si>
  <si>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</si>
  <si>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</si>
  <si>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</si>
  <si>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</si>
  <si>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</si>
  <si>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</si>
  <si>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</si>
  <si>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</si>
  <si>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</si>
  <si>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</si>
  <si>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</si>
  <si>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</si>
  <si>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</si>
  <si>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</si>
  <si>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</si>
  <si>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</si>
  <si>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</si>
  <si>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</si>
  <si>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</si>
  <si>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</si>
  <si>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</si>
  <si>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</si>
  <si>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</si>
  <si>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</si>
  <si>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</si>
  <si>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</si>
  <si>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</si>
  <si>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</si>
  <si>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</si>
  <si>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</si>
  <si>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</si>
  <si>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</si>
  <si>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</si>
  <si>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</si>
  <si>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</si>
  <si>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</si>
  <si>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</si>
  <si>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</si>
  <si>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</si>
  <si>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</si>
  <si>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</si>
  <si>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</si>
  <si>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</si>
  <si>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</si>
  <si>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</si>
  <si>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</si>
  <si>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</si>
  <si>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</si>
  <si>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</si>
  <si>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</si>
  <si>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</si>
  <si>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</si>
  <si>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</si>
  <si>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</si>
  <si>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</si>
  <si>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</si>
  <si>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</si>
  <si>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</si>
  <si>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</si>
  <si>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</si>
  <si>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</si>
  <si>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</si>
  <si>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</si>
  <si>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</si>
  <si>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</si>
  <si>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</si>
  <si>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</si>
  <si>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</si>
  <si>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</si>
  <si>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</si>
  <si>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</si>
  <si>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</si>
  <si>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</si>
  <si>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</si>
  <si>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</si>
  <si>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</si>
  <si>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</si>
  <si>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</si>
  <si>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</si>
  <si>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</si>
  <si>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</si>
  <si>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</si>
  <si>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</si>
  <si>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</si>
  <si>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</si>
  <si>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</si>
  <si>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</si>
  <si>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</si>
  <si>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</si>
  <si>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</si>
  <si>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</si>
  <si>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</si>
  <si>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</si>
  <si>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</si>
  <si>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</si>
  <si>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</si>
  <si>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</si>
  <si>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</si>
  <si>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</si>
  <si>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</si>
  <si>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</si>
  <si>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</si>
  <si>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</si>
  <si>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</si>
  <si>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</si>
  <si>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</si>
  <si>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</si>
  <si>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</si>
  <si>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</si>
  <si>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</si>
  <si>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</si>
  <si>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</si>
  <si>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</si>
  <si>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</si>
  <si>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</si>
  <si>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</si>
  <si>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</si>
  <si>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</si>
  <si>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</si>
  <si>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</si>
  <si>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</si>
  <si>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</si>
  <si>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</si>
  <si>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</si>
  <si>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</si>
  <si>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</si>
  <si>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</si>
  <si>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</si>
  <si>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</si>
  <si>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</si>
  <si>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</si>
  <si>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</si>
  <si>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</si>
  <si>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</si>
  <si>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</si>
  <si>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</si>
  <si>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</si>
  <si>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</si>
  <si>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</si>
  <si>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</si>
  <si>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</si>
  <si>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</si>
  <si>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</si>
  <si>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</si>
  <si>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</si>
  <si>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</si>
  <si>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</si>
  <si>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</si>
  <si>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</si>
  <si>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</si>
  <si>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</si>
  <si>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</si>
  <si>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</si>
  <si>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</si>
  <si>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</si>
  <si>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</si>
  <si>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</si>
  <si>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</si>
  <si>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</si>
  <si>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</si>
  <si>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</si>
  <si>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</si>
  <si>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</si>
  <si>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</si>
  <si>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</si>
  <si>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</si>
  <si>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</si>
  <si>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</si>
  <si>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</si>
  <si>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</si>
  <si>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</si>
  <si>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</si>
  <si>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</si>
  <si>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</si>
  <si>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</si>
  <si>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</si>
  <si>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</si>
  <si>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</si>
  <si>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</si>
  <si>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</si>
  <si>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</si>
  <si>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</si>
  <si>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</si>
  <si>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</si>
  <si>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</si>
  <si>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</si>
  <si>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</si>
  <si>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</si>
  <si>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</si>
  <si>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</si>
  <si>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</si>
  <si>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</si>
  <si>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</si>
  <si>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</si>
  <si>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</si>
  <si>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</si>
  <si>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</si>
  <si>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</si>
  <si>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</si>
  <si>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</si>
  <si>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</si>
  <si>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</si>
  <si>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</si>
  <si>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</si>
  <si>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</si>
  <si>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</si>
  <si>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</si>
  <si>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</si>
  <si>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</si>
  <si>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</si>
  <si>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</si>
  <si>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</si>
  <si>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</si>
  <si>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</si>
  <si>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</si>
  <si>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</si>
  <si>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</si>
  <si>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</si>
  <si>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</si>
  <si>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</si>
  <si>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</si>
  <si>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</si>
  <si>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</si>
  <si>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</si>
  <si>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</si>
  <si>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</si>
  <si>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</si>
  <si>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</si>
  <si>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</si>
  <si>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</si>
  <si>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</si>
  <si>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</si>
  <si>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</si>
  <si>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</si>
  <si>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</si>
  <si>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</si>
  <si>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</si>
  <si>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</si>
  <si>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</si>
  <si>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</si>
  <si>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</si>
  <si>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</si>
  <si>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</si>
  <si>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</si>
  <si>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</si>
  <si>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</si>
  <si>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</si>
  <si>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</si>
  <si>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</si>
  <si>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</si>
  <si>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</si>
  <si>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</si>
  <si>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</si>
  <si>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</si>
  <si>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</si>
  <si>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</si>
  <si>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</si>
  <si>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</si>
  <si>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</si>
  <si>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</si>
  <si>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</si>
  <si>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</si>
  <si>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</si>
  <si>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</si>
  <si>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</si>
  <si>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</si>
  <si>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</si>
  <si>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</si>
  <si>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</si>
  <si>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</si>
  <si>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</si>
  <si>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</si>
  <si>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</si>
  <si>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</si>
  <si>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</si>
  <si>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</si>
  <si>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</si>
  <si>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</si>
  <si>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</si>
  <si>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</si>
  <si>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</si>
  <si>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</si>
  <si>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</si>
  <si>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</si>
  <si>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</si>
  <si>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</si>
  <si>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</si>
  <si>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</si>
  <si>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</si>
  <si>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</si>
  <si>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</si>
  <si>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</si>
  <si>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</si>
  <si>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</si>
  <si>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</si>
  <si>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</si>
  <si>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</si>
  <si>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</si>
  <si>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</si>
  <si>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</si>
  <si>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</si>
  <si>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</si>
  <si>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</si>
  <si>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</si>
  <si>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</si>
  <si>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</si>
  <si>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</si>
  <si>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</si>
  <si>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</si>
  <si>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</si>
  <si>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</si>
  <si>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</si>
  <si>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</si>
  <si>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</si>
  <si>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</si>
  <si>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</si>
  <si>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</si>
  <si>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</si>
  <si>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</si>
  <si>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</si>
  <si>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</si>
  <si>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</si>
  <si>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</si>
  <si>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</si>
  <si>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</si>
  <si>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</si>
  <si>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</si>
  <si>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</si>
  <si>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</si>
  <si>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</si>
  <si>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</si>
  <si>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</si>
  <si>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</si>
  <si>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</si>
  <si>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</si>
  <si>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</si>
  <si>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</si>
  <si>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</si>
  <si>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</si>
  <si>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</si>
  <si>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</si>
  <si>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</si>
  <si>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</si>
  <si>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</si>
  <si>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</si>
  <si>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</si>
  <si>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</si>
  <si>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</si>
  <si>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</si>
  <si>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</si>
  <si>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</si>
  <si>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</si>
  <si>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</si>
  <si>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</si>
  <si>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</si>
  <si>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</si>
  <si>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</si>
  <si>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</si>
  <si>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</si>
  <si>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</si>
  <si>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</si>
  <si>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</si>
  <si>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</si>
  <si>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</si>
  <si>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</si>
  <si>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</si>
  <si>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</si>
  <si>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</si>
  <si>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</si>
  <si>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</si>
  <si>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</si>
  <si>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</si>
  <si>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</si>
  <si>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</si>
  <si>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</si>
  <si>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</si>
  <si>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</si>
  <si>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</si>
  <si>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</si>
  <si>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</si>
  <si>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</si>
  <si>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</si>
  <si>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</si>
  <si>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</si>
  <si>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</si>
  <si>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</si>
  <si>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</si>
  <si>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</si>
  <si>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</si>
  <si>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</si>
  <si>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</si>
  <si>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</si>
  <si>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</si>
  <si>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</si>
  <si>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</si>
  <si>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</si>
  <si>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</si>
  <si>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</si>
  <si>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</si>
  <si>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</si>
  <si>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</si>
  <si>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</si>
  <si>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</si>
  <si>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</si>
  <si>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</si>
  <si>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</si>
  <si>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</si>
  <si>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</si>
  <si>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</si>
  <si>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</si>
  <si>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</si>
  <si>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</si>
  <si>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</si>
  <si>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</si>
  <si>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</si>
  <si>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</si>
  <si>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</si>
  <si>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</si>
  <si>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</si>
  <si>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</si>
  <si>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</si>
  <si>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</si>
  <si>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</si>
  <si>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</si>
  <si>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</si>
  <si>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</si>
  <si>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</si>
  <si>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</si>
  <si>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</si>
  <si>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</si>
  <si>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</si>
  <si>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</si>
  <si>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</si>
  <si>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</si>
  <si>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</si>
  <si>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</si>
  <si>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</si>
  <si>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</si>
  <si>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</si>
  <si>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</si>
  <si>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</si>
  <si>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</si>
  <si>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</si>
  <si>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</si>
  <si>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</si>
  <si>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</si>
  <si>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</si>
  <si>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</si>
  <si>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</si>
  <si>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</si>
  <si>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</si>
  <si>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</si>
  <si>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</si>
  <si>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</si>
  <si>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</si>
  <si>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</si>
  <si>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</si>
  <si>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</si>
  <si>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</si>
  <si>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</si>
  <si>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</si>
  <si>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</si>
  <si>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</si>
  <si>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</si>
  <si>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</si>
  <si>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</si>
  <si>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</si>
  <si>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</si>
  <si>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</si>
  <si>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</si>
  <si>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</si>
  <si>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</si>
  <si>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</si>
  <si>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</si>
  <si>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</si>
  <si>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</si>
  <si>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</si>
  <si>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</si>
  <si>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</si>
  <si>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</si>
  <si>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</si>
  <si>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</si>
  <si>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</si>
  <si>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</si>
  <si>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</si>
  <si>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</si>
  <si>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</si>
  <si>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</si>
  <si>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</si>
  <si>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</si>
  <si>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</si>
  <si>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</si>
  <si>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</si>
  <si>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</si>
  <si>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</si>
  <si>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</si>
  <si>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</si>
  <si>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</si>
  <si>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</si>
  <si>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</si>
  <si>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</si>
  <si>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</si>
  <si>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</si>
  <si>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</si>
  <si>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</si>
  <si>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</si>
  <si>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</si>
  <si>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</si>
  <si>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</si>
  <si>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</si>
  <si>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</si>
  <si>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</si>
  <si>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</si>
  <si>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</si>
  <si>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</si>
  <si>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</si>
  <si>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</si>
  <si>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</si>
  <si>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</si>
  <si>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</si>
  <si>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</si>
  <si>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</si>
  <si>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</si>
  <si>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</si>
  <si>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</si>
  <si>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</si>
  <si>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</si>
  <si>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</si>
  <si>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</si>
  <si>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</si>
  <si>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</si>
  <si>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</si>
  <si>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</si>
  <si>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</si>
  <si>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</si>
  <si>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</si>
  <si>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</si>
  <si>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</si>
  <si>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</si>
  <si>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</si>
  <si>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</si>
  <si>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</si>
  <si>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</si>
  <si>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</si>
  <si>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</si>
  <si>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</si>
  <si>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</si>
  <si>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</si>
  <si>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</si>
  <si>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</si>
  <si>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</si>
  <si>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</si>
  <si>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</si>
  <si>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</si>
  <si>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</si>
  <si>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</si>
  <si>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</si>
  <si>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</si>
  <si>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</si>
  <si>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</si>
  <si>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</si>
  <si>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</si>
  <si>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</si>
  <si>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</si>
  <si>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</si>
  <si>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</si>
  <si>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</si>
  <si>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</si>
  <si>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</si>
  <si>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</si>
  <si>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</si>
  <si>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</si>
  <si>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</si>
  <si>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</si>
  <si>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</si>
  <si>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</si>
  <si>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</si>
  <si>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</si>
  <si>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</si>
  <si>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</si>
  <si>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</si>
  <si>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</si>
  <si>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</si>
  <si>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</si>
  <si>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</si>
  <si>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</si>
  <si>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</si>
  <si>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</si>
  <si>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</si>
  <si>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</si>
  <si>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</si>
  <si>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</si>
  <si>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</si>
  <si>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</si>
  <si>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</si>
  <si>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</si>
  <si>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</si>
  <si>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</si>
  <si>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</si>
  <si>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</si>
  <si>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</si>
  <si>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</si>
  <si>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</si>
  <si>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</si>
  <si>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</si>
  <si>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</si>
  <si>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</si>
  <si>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</si>
  <si>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</si>
  <si>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</si>
  <si>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</si>
  <si>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</si>
  <si>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</si>
  <si>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</si>
  <si>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</si>
  <si>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</si>
  <si>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</si>
  <si>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</si>
  <si>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</si>
  <si>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</si>
  <si>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</si>
  <si>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</si>
  <si>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</si>
  <si>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</si>
  <si>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</si>
  <si>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</si>
  <si>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</si>
  <si>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</si>
  <si>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</si>
  <si>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</si>
  <si>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</si>
  <si>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</si>
  <si>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</si>
  <si>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</si>
  <si>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</si>
  <si>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</si>
  <si>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</si>
  <si>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</si>
  <si>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</si>
  <si>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</si>
  <si>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</si>
  <si>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</si>
  <si>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</si>
  <si>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</si>
  <si>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</si>
  <si>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</si>
  <si>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</si>
  <si>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</si>
  <si>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</si>
  <si>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</si>
  <si>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</si>
  <si>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</si>
  <si>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</si>
  <si>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</si>
  <si>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</si>
  <si>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</si>
  <si>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</si>
  <si>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</si>
  <si>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</si>
  <si>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</si>
  <si>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</si>
  <si>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</si>
  <si>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</si>
  <si>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</si>
  <si>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</si>
  <si>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</si>
  <si>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</si>
  <si>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</si>
  <si>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</si>
  <si>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</si>
  <si>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</si>
  <si>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</si>
  <si>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</si>
  <si>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</si>
  <si>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</si>
  <si>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</si>
  <si>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</si>
  <si>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</si>
  <si>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</si>
  <si>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</si>
  <si>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</si>
  <si>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</si>
  <si>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</si>
  <si>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</si>
  <si>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</si>
  <si>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</si>
  <si>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</si>
  <si>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</si>
  <si>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</si>
  <si>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</si>
  <si>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</si>
  <si>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</si>
  <si>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</si>
  <si>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</si>
  <si>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</si>
  <si>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</si>
  <si>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</si>
  <si>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</si>
  <si>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</si>
  <si>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</si>
  <si>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</si>
  <si>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</si>
  <si>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</si>
  <si>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</si>
  <si>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</si>
  <si>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</si>
  <si>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</si>
  <si>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</si>
  <si>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</si>
  <si>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</si>
  <si>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</si>
  <si>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</si>
  <si>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</si>
  <si>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</si>
  <si>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</si>
  <si>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</si>
  <si>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</si>
  <si>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</si>
  <si>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</si>
  <si>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</si>
  <si>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</si>
  <si>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</si>
  <si>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</si>
  <si>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</si>
  <si>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</si>
  <si>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</si>
  <si>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</si>
  <si>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</si>
  <si>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</si>
  <si>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</si>
  <si>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</si>
  <si>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</si>
  <si>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</si>
  <si>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</si>
  <si>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</si>
  <si>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</si>
  <si>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</si>
  <si>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</si>
  <si>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</si>
  <si>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</si>
  <si>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</si>
  <si>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</si>
  <si>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</si>
  <si>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</si>
  <si>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</si>
  <si>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</si>
  <si>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</si>
  <si>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</si>
  <si>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</si>
  <si>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</si>
  <si>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</si>
  <si>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</si>
  <si>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</si>
  <si>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</si>
  <si>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</si>
  <si>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</si>
  <si>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</si>
  <si>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</si>
  <si>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</si>
  <si>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</si>
  <si>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</si>
  <si>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</si>
  <si>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</si>
  <si>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</si>
  <si>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</si>
  <si>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</si>
  <si>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</si>
  <si>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</si>
  <si>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</si>
  <si>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</si>
  <si>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</si>
  <si>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</si>
  <si>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</si>
  <si>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</si>
  <si>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</si>
  <si>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</si>
  <si>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</si>
  <si>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</si>
  <si>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</si>
  <si>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</si>
  <si>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</si>
  <si>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</si>
  <si>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</si>
  <si>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</si>
  <si>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</si>
  <si>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</si>
  <si>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</si>
  <si>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</si>
  <si>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</si>
  <si>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</si>
  <si>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</si>
  <si>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</si>
  <si>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</si>
  <si>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</si>
  <si>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</si>
  <si>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</si>
  <si>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</si>
  <si>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</si>
  <si>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</si>
  <si>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</si>
  <si>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</si>
  <si>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</si>
  <si>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</si>
  <si>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</si>
  <si>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</si>
  <si>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</si>
  <si>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</si>
  <si>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</si>
  <si>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</si>
  <si>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</si>
  <si>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</si>
  <si>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</si>
  <si>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</si>
  <si>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</si>
  <si>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</si>
  <si>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</si>
  <si>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</si>
  <si>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</si>
  <si>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</si>
  <si>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</si>
  <si>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</si>
  <si>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</si>
  <si>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</si>
  <si>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</si>
  <si>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</si>
  <si>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</si>
  <si>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</si>
  <si>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</si>
  <si>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</si>
  <si>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</si>
  <si>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</si>
  <si>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</si>
  <si>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</si>
  <si>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</si>
  <si>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</si>
  <si>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</si>
  <si>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</si>
  <si>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</si>
  <si>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</si>
  <si>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</si>
  <si>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</si>
  <si>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</si>
  <si>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</si>
  <si>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</si>
  <si>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</si>
  <si>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</si>
  <si>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</si>
  <si>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</si>
  <si>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</si>
  <si>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</si>
  <si>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</si>
  <si>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</si>
  <si>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</si>
  <si>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</si>
  <si>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</si>
  <si>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</si>
  <si>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</si>
  <si>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</si>
  <si>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</si>
  <si>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</si>
  <si>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</si>
  <si>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</si>
  <si>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</si>
  <si>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</si>
  <si>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</si>
  <si>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</si>
  <si>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</si>
  <si>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</si>
  <si>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</si>
  <si>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</si>
  <si>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</si>
  <si>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</si>
  <si>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</si>
  <si>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</si>
  <si>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</si>
  <si>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</si>
  <si>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</si>
  <si>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</si>
  <si>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</si>
  <si>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</si>
  <si>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</si>
  <si>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</si>
  <si>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</si>
  <si>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</si>
  <si>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</si>
  <si>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</si>
  <si>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</si>
  <si>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</si>
  <si>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</si>
  <si>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</si>
  <si>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</si>
  <si>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</si>
  <si>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</si>
  <si>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</si>
  <si>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</si>
  <si>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</si>
  <si>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</si>
  <si>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</si>
  <si>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</si>
  <si>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</si>
  <si>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</si>
  <si>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</si>
  <si>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</si>
  <si>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</si>
  <si>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</si>
  <si>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</si>
  <si>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</si>
  <si>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</si>
  <si>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</si>
  <si>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</si>
  <si>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</si>
  <si>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</si>
  <si>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</si>
  <si>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</si>
  <si>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</si>
  <si>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</si>
  <si>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</si>
  <si>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</si>
  <si>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</si>
  <si>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</si>
  <si>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</si>
  <si>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</si>
  <si>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</si>
  <si>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</si>
  <si>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</si>
  <si>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</si>
  <si>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</si>
  <si>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</si>
  <si>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</si>
  <si>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</si>
  <si>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</si>
  <si>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</si>
  <si>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</si>
  <si>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</si>
  <si>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</si>
  <si>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</si>
  <si>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</si>
  <si>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</si>
  <si>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</si>
  <si>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</si>
  <si>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</si>
  <si>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</si>
  <si>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</si>
  <si>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</si>
  <si>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</si>
  <si>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</si>
  <si>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</si>
  <si>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</si>
  <si>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</si>
  <si>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</si>
  <si>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</si>
  <si>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</si>
  <si>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</si>
  <si>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</si>
  <si>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</si>
  <si>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</si>
  <si>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</si>
  <si>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</si>
  <si>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</si>
  <si>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</si>
  <si>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</si>
  <si>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</si>
  <si>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</si>
  <si>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</si>
  <si>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</si>
  <si>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</si>
  <si>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</si>
  <si>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</si>
  <si>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</si>
  <si>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</si>
  <si>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</si>
  <si>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</si>
  <si>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22/02/2021</t>
  </si>
  <si>
    <t>Cut-off Date: 31/01/2021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</si>
</sst>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1858</v>
      </c>
      <c r="G9" s="7"/>
      <c r="H9" s="7"/>
      <c r="I9" s="7"/>
      <c r="J9" s="8"/>
    </row>
    <row r="10" ht="21">
      <c r="B10" s="6"/>
      <c r="C10" s="7"/>
      <c r="D10" s="7"/>
      <c r="E10" s="7"/>
      <c r="F10" s="12" t="s">
        <v>1859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44227</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26832.335914</v>
      </c>
      <c r="F38" s="42"/>
      <c r="H38" s="23"/>
      <c r="L38" s="23"/>
      <c r="M38" s="23"/>
    </row>
    <row r="39">
      <c r="A39" s="25" t="s">
        <v>66</v>
      </c>
      <c r="B39" s="42" t="s">
        <v>67</v>
      </c>
      <c r="C39" s="148">
        <v>22925</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0.17043995262813527</v>
      </c>
      <c r="E45" s="142"/>
      <c r="F45" s="142">
        <v>0.028</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26832.335914</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26832.335914</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16.4931924</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7.687636</v>
      </c>
      <c r="D70" s="148" t="s">
        <v>1333</v>
      </c>
      <c r="E70" s="21"/>
      <c r="F70" s="157">
        <f>IF($C$77=0,"",IF(C70="[for completion]","",C70/$C$77))</f>
        <v>0.00028650640127689828</v>
      </c>
      <c r="G70" s="157" t="str">
        <f>IF($D$66="ND2","ND2",IF(OR(D70="ND2",D70=""),"",D70/$D$77))</f>
        <v/>
      </c>
      <c r="H70" s="23"/>
      <c r="L70" s="23"/>
      <c r="M70" s="23"/>
      <c r="N70" s="55"/>
    </row>
    <row r="71">
      <c r="A71" s="25" t="s">
        <v>114</v>
      </c>
      <c r="B71" s="138" t="s">
        <v>1650</v>
      </c>
      <c r="C71" s="148">
        <v>18.407582</v>
      </c>
      <c r="D71" s="148" t="s">
        <v>1333</v>
      </c>
      <c r="E71" s="21"/>
      <c r="F71" s="157">
        <f>IF($C$77=0,"",IF(C71="[for completion]","",C71/$C$77))</f>
        <v>0.00068602234484429418</v>
      </c>
      <c r="G71" s="157" t="str">
        <f>IF($D$66="ND2","ND2",IF(OR(D71="ND2",D71=""),"",D71/$D$77))</f>
        <v/>
      </c>
      <c r="H71" s="23"/>
      <c r="L71" s="23"/>
      <c r="M71" s="23"/>
      <c r="N71" s="55"/>
    </row>
    <row r="72">
      <c r="A72" s="25" t="s">
        <v>115</v>
      </c>
      <c r="B72" s="137" t="s">
        <v>1651</v>
      </c>
      <c r="C72" s="148">
        <v>24.002413</v>
      </c>
      <c r="D72" s="148" t="s">
        <v>1333</v>
      </c>
      <c r="E72" s="21"/>
      <c r="F72" s="157">
        <f>IF($C$77=0,"",IF(C72="[for completion]","",C72/$C$77))</f>
        <v>0.00089453311402775055</v>
      </c>
      <c r="G72" s="157" t="str">
        <f>IF($D$66="ND2","ND2",IF(OR(D72="ND2",D72=""),"",D72/$D$77))</f>
        <v/>
      </c>
      <c r="H72" s="23"/>
      <c r="L72" s="23"/>
      <c r="M72" s="23"/>
      <c r="N72" s="55"/>
    </row>
    <row r="73">
      <c r="A73" s="25" t="s">
        <v>116</v>
      </c>
      <c r="B73" s="137" t="s">
        <v>1652</v>
      </c>
      <c r="C73" s="148">
        <v>31.191306</v>
      </c>
      <c r="D73" s="148" t="s">
        <v>1333</v>
      </c>
      <c r="E73" s="21"/>
      <c r="F73" s="157">
        <f>IF($C$77=0,"",IF(C73="[for completion]","",C73/$C$77))</f>
        <v>0.0011624521287410753</v>
      </c>
      <c r="G73" s="157" t="str">
        <f>IF($D$66="ND2","ND2",IF(OR(D73="ND2",D73=""),"",D73/$D$77))</f>
        <v/>
      </c>
      <c r="H73" s="23"/>
      <c r="L73" s="23"/>
      <c r="M73" s="23"/>
      <c r="N73" s="55"/>
    </row>
    <row r="74">
      <c r="A74" s="25" t="s">
        <v>117</v>
      </c>
      <c r="B74" s="137" t="s">
        <v>1653</v>
      </c>
      <c r="C74" s="148">
        <v>45.229309</v>
      </c>
      <c r="D74" s="148" t="s">
        <v>1333</v>
      </c>
      <c r="E74" s="21"/>
      <c r="F74" s="157">
        <f>IF($C$77=0,"",IF(C74="[for completion]","",C74/$C$77))</f>
        <v>0.0016856269669675863</v>
      </c>
      <c r="G74" s="157" t="str">
        <f>IF($D$66="ND2","ND2",IF(OR(D74="ND2",D74=""),"",D74/$D$77))</f>
        <v/>
      </c>
      <c r="H74" s="23"/>
      <c r="L74" s="23"/>
      <c r="M74" s="23"/>
      <c r="N74" s="55"/>
    </row>
    <row r="75">
      <c r="A75" s="25" t="s">
        <v>118</v>
      </c>
      <c r="B75" s="137" t="s">
        <v>1654</v>
      </c>
      <c r="C75" s="148">
        <v>697.398805</v>
      </c>
      <c r="D75" s="148" t="s">
        <v>1333</v>
      </c>
      <c r="E75" s="21"/>
      <c r="F75" s="157">
        <f>IF($C$77=0,"",IF(C75="[for completion]","",C75/$C$77))</f>
        <v>0.025990983688010116</v>
      </c>
      <c r="G75" s="157" t="str">
        <f>IF($D$66="ND2","ND2",IF(OR(D75="ND2",D75=""),"",D75/$D$77))</f>
        <v/>
      </c>
      <c r="H75" s="23"/>
      <c r="L75" s="23"/>
      <c r="M75" s="23"/>
      <c r="N75" s="55"/>
    </row>
    <row r="76">
      <c r="A76" s="25" t="s">
        <v>119</v>
      </c>
      <c r="B76" s="137" t="s">
        <v>1655</v>
      </c>
      <c r="C76" s="148">
        <v>26008.418861</v>
      </c>
      <c r="D76" s="148" t="s">
        <v>1333</v>
      </c>
      <c r="E76" s="21"/>
      <c r="F76" s="157">
        <f>IF($C$77=0,"",IF(C76="[for completion]","",C76/$C$77))</f>
        <v>0.96929387535613232</v>
      </c>
      <c r="G76" s="157" t="str">
        <f>IF($D$66="ND2","ND2",IF(OR(D76="ND2",D76=""),"",D76/$D$77))</f>
        <v/>
      </c>
      <c r="H76" s="23"/>
      <c r="L76" s="23"/>
      <c r="M76" s="23"/>
      <c r="N76" s="55"/>
    </row>
    <row r="77">
      <c r="A77" s="25" t="s">
        <v>120</v>
      </c>
      <c r="B77" s="59" t="s">
        <v>99</v>
      </c>
      <c r="C77" s="150">
        <f>SUM(C70:C76)</f>
        <v>26832.335912</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2.46679</v>
      </c>
      <c r="D79" s="150" t="s">
        <v>1333</v>
      </c>
      <c r="E79" s="42"/>
      <c r="F79" s="157">
        <f>IF($C$77=0,"",IF(C79="","",C79/$C$77))</f>
        <v>9.1933479369449845E-05</v>
      </c>
      <c r="G79" s="157" t="str">
        <f>IF($D$66="ND2","ND2",IF(OR(D79="ND2",D79=""),"",D79/$D$77))</f>
        <v/>
      </c>
      <c r="H79" s="23"/>
      <c r="L79" s="23"/>
      <c r="M79" s="23"/>
      <c r="N79" s="55"/>
    </row>
    <row r="80" outlineLevel="1">
      <c r="A80" s="25" t="s">
        <v>125</v>
      </c>
      <c r="B80" s="60" t="s">
        <v>126</v>
      </c>
      <c r="C80" s="150">
        <v>5.220845</v>
      </c>
      <c r="D80" s="150" t="s">
        <v>1333</v>
      </c>
      <c r="E80" s="42"/>
      <c r="F80" s="157">
        <f>IF($C$77=0,"",IF(C80="","",C80/$C$77))</f>
        <v>0.00019457288463898238</v>
      </c>
      <c r="G80" s="157" t="str">
        <f>IF($D$66="ND2","ND2",IF(OR(D80="ND2",D80=""),"",D80/$D$77))</f>
        <v/>
      </c>
      <c r="H80" s="23"/>
      <c r="L80" s="23"/>
      <c r="M80" s="23"/>
      <c r="N80" s="55"/>
    </row>
    <row r="81" outlineLevel="1">
      <c r="A81" s="25" t="s">
        <v>127</v>
      </c>
      <c r="B81" s="60" t="s">
        <v>128</v>
      </c>
      <c r="C81" s="150">
        <v>9.278092</v>
      </c>
      <c r="D81" s="150" t="s">
        <v>1333</v>
      </c>
      <c r="E81" s="42"/>
      <c r="F81" s="157">
        <f>IF($C$77=0,"",IF(C81="","",C81/$C$77))</f>
        <v>0.00034578025671818741</v>
      </c>
      <c r="G81" s="157" t="str">
        <f>IF($D$66="ND2","ND2",IF(OR(D81="ND2",D81=""),"",D81/$D$77))</f>
        <v/>
      </c>
      <c r="H81" s="23"/>
      <c r="L81" s="23"/>
      <c r="M81" s="23"/>
      <c r="N81" s="55"/>
    </row>
    <row r="82" outlineLevel="1">
      <c r="A82" s="25" t="s">
        <v>129</v>
      </c>
      <c r="B82" s="60" t="s">
        <v>130</v>
      </c>
      <c r="C82" s="150">
        <v>9.129489</v>
      </c>
      <c r="D82" s="150" t="s">
        <v>1333</v>
      </c>
      <c r="E82" s="42"/>
      <c r="F82" s="157">
        <f>IF($C$77=0,"",IF(C82="","",C82/$C$77))</f>
        <v>0.00034024205085764057</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6.3217</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c r="D93" s="148" t="s">
        <v>1333</v>
      </c>
      <c r="E93" s="21"/>
      <c r="F93" s="157" t="str">
        <f>IF($C$100=0,"",IF(C93="[for completion]","",IF(C93="","",C93/$C$100)))</f>
        <v/>
      </c>
      <c r="G93" s="157" t="str">
        <f>IF($D$100=0,"",IF(D93="[Mark as ND1 if not relevant]","",IF(D93="","",D93/$D$100)))</f>
        <v/>
      </c>
      <c r="H93" s="23"/>
      <c r="L93" s="23"/>
      <c r="M93" s="23"/>
      <c r="N93" s="55"/>
    </row>
    <row r="94">
      <c r="A94" s="25" t="s">
        <v>142</v>
      </c>
      <c r="B94" s="138" t="s">
        <v>1650</v>
      </c>
      <c r="C94" s="148"/>
      <c r="D94" s="148" t="s">
        <v>1333</v>
      </c>
      <c r="E94" s="21"/>
      <c r="F94" s="157" t="str">
        <f>IF($C$100=0,"",IF(C94="[for completion]","",IF(C94="","",C94/$C$100)))</f>
        <v/>
      </c>
      <c r="G94" s="157" t="str">
        <f>IF($D$100=0,"",IF(D94="[Mark as ND1 if not relevant]","",IF(D94="","",D94/$D$100)))</f>
        <v/>
      </c>
      <c r="H94" s="23"/>
      <c r="L94" s="23"/>
      <c r="M94" s="23"/>
      <c r="N94" s="55"/>
    </row>
    <row r="95">
      <c r="A95" s="25" t="s">
        <v>143</v>
      </c>
      <c r="B95" s="138" t="s">
        <v>1651</v>
      </c>
      <c r="C95" s="148">
        <v>1425</v>
      </c>
      <c r="D95" s="148" t="s">
        <v>1333</v>
      </c>
      <c r="E95" s="21"/>
      <c r="F95" s="157">
        <f>IF($C$100=0,"",IF(C95="[for completion]","",IF(C95="","",C95/$C$100)))</f>
        <v>0.062159214830970554</v>
      </c>
      <c r="G95" s="157" t="str">
        <f>IF($D$100=0,"",IF(D95="[Mark as ND1 if not relevant]","",IF(D95="","",D95/$D$100)))</f>
        <v/>
      </c>
      <c r="H95" s="23"/>
      <c r="L95" s="23"/>
      <c r="M95" s="23"/>
      <c r="N95" s="55"/>
    </row>
    <row r="96">
      <c r="A96" s="25" t="s">
        <v>144</v>
      </c>
      <c r="B96" s="138" t="s">
        <v>1652</v>
      </c>
      <c r="C96" s="148">
        <v>1500</v>
      </c>
      <c r="D96" s="148" t="s">
        <v>1333</v>
      </c>
      <c r="E96" s="21"/>
      <c r="F96" s="157">
        <f>IF($C$100=0,"",IF(C96="[for completion]","",IF(C96="","",C96/$C$100)))</f>
        <v>0.065430752453653221</v>
      </c>
      <c r="G96" s="157" t="str">
        <f>IF($D$100=0,"",IF(D96="[Mark as ND1 if not relevant]","",IF(D96="","",D96/$D$100)))</f>
        <v/>
      </c>
      <c r="H96" s="23"/>
      <c r="L96" s="23"/>
      <c r="M96" s="23"/>
      <c r="N96" s="55"/>
    </row>
    <row r="97">
      <c r="A97" s="25" t="s">
        <v>145</v>
      </c>
      <c r="B97" s="138" t="s">
        <v>1653</v>
      </c>
      <c r="C97" s="148">
        <v>2000</v>
      </c>
      <c r="D97" s="148" t="s">
        <v>1333</v>
      </c>
      <c r="E97" s="21"/>
      <c r="F97" s="157">
        <f>IF($C$100=0,"",IF(C97="[for completion]","",IF(C97="","",C97/$C$100)))</f>
        <v>0.087241003271537623</v>
      </c>
      <c r="G97" s="157" t="str">
        <f>IF($D$100=0,"",IF(D97="[Mark as ND1 if not relevant]","",IF(D97="","",D97/$D$100)))</f>
        <v/>
      </c>
      <c r="H97" s="23"/>
      <c r="L97" s="23"/>
      <c r="M97" s="23"/>
    </row>
    <row r="98">
      <c r="A98" s="25" t="s">
        <v>146</v>
      </c>
      <c r="B98" s="138" t="s">
        <v>1654</v>
      </c>
      <c r="C98" s="148">
        <v>18000</v>
      </c>
      <c r="D98" s="148" t="s">
        <v>1333</v>
      </c>
      <c r="E98" s="21"/>
      <c r="F98" s="157">
        <f>IF($C$100=0,"",IF(C98="[for completion]","",IF(C98="","",C98/$C$100)))</f>
        <v>0.7851690294438386</v>
      </c>
      <c r="G98" s="157" t="str">
        <f>IF($D$100=0,"",IF(D98="[Mark as ND1 if not relevant]","",IF(D98="","",D98/$D$100)))</f>
        <v/>
      </c>
      <c r="H98" s="23"/>
      <c r="L98" s="23"/>
      <c r="M98" s="23"/>
    </row>
    <row r="99">
      <c r="A99" s="25" t="s">
        <v>147</v>
      </c>
      <c r="B99" s="138" t="s">
        <v>1655</v>
      </c>
      <c r="C99" s="148"/>
      <c r="D99" s="148" t="s">
        <v>1333</v>
      </c>
      <c r="E99" s="21"/>
      <c r="F99" s="157" t="str">
        <f>IF($C$100=0,"",IF(C99="[for completion]","",IF(C99="","",C99/$C$100)))</f>
        <v/>
      </c>
      <c r="G99" s="157" t="str">
        <f>IF($D$100=0,"",IF(D99="[Mark as ND1 if not relevant]","",IF(D99="","",D99/$D$100)))</f>
        <v/>
      </c>
      <c r="H99" s="23"/>
      <c r="L99" s="23"/>
      <c r="M99" s="23"/>
    </row>
    <row r="100">
      <c r="A100" s="25" t="s">
        <v>148</v>
      </c>
      <c r="B100" s="59" t="s">
        <v>99</v>
      </c>
      <c r="C100" s="150">
        <f>SUM(C93:C99)</f>
        <v>22925</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
        <v>1333</v>
      </c>
      <c r="E102" s="42"/>
      <c r="F102" s="157" t="str">
        <f>IF($C$100=0,"",IF(C102="","",IF(C102="","",C102/$C$100)))</f>
        <v/>
      </c>
      <c r="G102" s="157" t="str">
        <f>IF($D$100=0,"",IF(D102="","",IF(D102="","",D102/$D$100)))</f>
        <v/>
      </c>
      <c r="H102" s="23"/>
      <c r="L102" s="23"/>
      <c r="M102" s="23"/>
    </row>
    <row r="103" outlineLevel="1">
      <c r="A103" s="25" t="s">
        <v>151</v>
      </c>
      <c r="B103" s="60" t="s">
        <v>126</v>
      </c>
      <c r="C103" s="150"/>
      <c r="D103" s="150" t="s">
        <v>1333</v>
      </c>
      <c r="E103" s="42"/>
      <c r="F103" s="157" t="str">
        <f>IF($C$100=0,"",IF(C103="","",IF(C103="","",C103/$C$100)))</f>
        <v/>
      </c>
      <c r="G103" s="157" t="str">
        <f>IF($D$100=0,"",IF(D103="","",IF(D103="","",D103/$D$100)))</f>
        <v/>
      </c>
      <c r="H103" s="23"/>
      <c r="L103" s="23"/>
      <c r="M103" s="23"/>
    </row>
    <row r="104" outlineLevel="1">
      <c r="A104" s="25" t="s">
        <v>152</v>
      </c>
      <c r="B104" s="60" t="s">
        <v>128</v>
      </c>
      <c r="C104" s="150"/>
      <c r="D104" s="150" t="s">
        <v>1333</v>
      </c>
      <c r="E104" s="42"/>
      <c r="F104" s="157" t="str">
        <f>IF($C$100=0,"",IF(C104="","",IF(C104="","",C104/$C$100)))</f>
        <v/>
      </c>
      <c r="G104" s="157" t="str">
        <f>IF($D$100=0,"",IF(D104="","",IF(D104="","",D104/$D$100)))</f>
        <v/>
      </c>
      <c r="H104" s="23"/>
      <c r="L104" s="23"/>
      <c r="M104" s="23"/>
    </row>
    <row r="105" outlineLevel="1">
      <c r="A105" s="25" t="s">
        <v>153</v>
      </c>
      <c r="B105" s="60" t="s">
        <v>130</v>
      </c>
      <c r="C105" s="150"/>
      <c r="D105" s="150" t="s">
        <v>1333</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26832.335900000002</v>
      </c>
      <c r="D112" s="148">
        <v>26832.335900000002</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26832.335900000002</v>
      </c>
      <c r="D129" s="148">
        <f>SUM(D112:D128)</f>
        <v>26832.335900000002</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22925</v>
      </c>
      <c r="D138" s="148">
        <v>22925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c r="D153" s="148"/>
      <c r="E153" s="42"/>
      <c r="F153" s="157" t="str">
        <f>IF($C$155=0,"",IF(C153="[for completion]","",IF(C153="","",C153/$C$155)))</f>
        <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22925</v>
      </c>
      <c r="D155" s="148">
        <f>SUM(D138:D154)</f>
        <v>22925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17925</v>
      </c>
      <c r="D164" s="148">
        <v>17925</v>
      </c>
      <c r="E164" s="63"/>
      <c r="F164" s="157">
        <f>IF($C$167=0,"",IF(C164="[for completion]","",IF(C164="","",C164/$C$167)))</f>
        <v>0.781897491821156</v>
      </c>
      <c r="G164" s="157">
        <f>IF($D$167=0,"",IF(D164="[for completion]","",IF(D164="","",D164/$D$167)))</f>
        <v>0.781897491821156</v>
      </c>
      <c r="H164" s="23"/>
      <c r="L164" s="23"/>
      <c r="M164" s="23"/>
      <c r="N164" s="55"/>
    </row>
    <row r="16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22925</v>
      </c>
      <c r="D167" s="160">
        <f>SUM(D164:D166)</f>
        <v>22925</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c r="D174" s="39"/>
      <c r="E174" s="31"/>
      <c r="F174" s="157" t="str">
        <f>IF($C$179=0,"",IF(C174="[for completion]","",C174/$C$179))</f>
        <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c r="E193" s="50"/>
      <c r="F193" s="157" t="str">
        <f>IF($C$208=0,"",IF(C193="[for completion]","",C193/$C$208))</f>
        <v/>
      </c>
      <c r="G193" s="51"/>
      <c r="H193" s="23"/>
      <c r="L193" s="23"/>
      <c r="M193" s="23"/>
      <c r="N193" s="55"/>
    </row>
    <row r="194">
      <c r="A194" s="25" t="s">
        <v>264</v>
      </c>
      <c r="B194" s="42" t="s">
        <v>265</v>
      </c>
      <c r="C194" s="148"/>
      <c r="E194" s="53"/>
      <c r="F194" s="157" t="str">
        <f>IF($C$208=0,"",IF(C194="[for completion]","",C194/$C$208))</f>
        <v/>
      </c>
      <c r="G194" s="53"/>
      <c r="H194" s="23"/>
      <c r="L194" s="23"/>
      <c r="M194" s="23"/>
      <c r="N194" s="55"/>
    </row>
    <row r="195">
      <c r="A195" s="25" t="s">
        <v>266</v>
      </c>
      <c r="B195" s="42" t="s">
        <v>267</v>
      </c>
      <c r="C195" s="148"/>
      <c r="E195" s="53"/>
      <c r="F195" s="157" t="str">
        <f>IF($C$208=0,"",IF(C195="[for completion]","",C195/$C$208))</f>
        <v/>
      </c>
      <c r="G195" s="53"/>
      <c r="H195" s="23"/>
      <c r="L195" s="23"/>
      <c r="M195" s="23"/>
      <c r="N195" s="55"/>
    </row>
    <row r="196">
      <c r="A196" s="25" t="s">
        <v>268</v>
      </c>
      <c r="B196" s="42" t="s">
        <v>269</v>
      </c>
      <c r="C196" s="148"/>
      <c r="E196" s="53"/>
      <c r="F196" s="157" t="str">
        <f>IF($C$208=0,"",IF(C196="[for completion]","",C196/$C$208))</f>
        <v/>
      </c>
      <c r="G196" s="53"/>
      <c r="H196" s="23"/>
      <c r="L196" s="23"/>
      <c r="M196" s="23"/>
      <c r="N196" s="55"/>
    </row>
    <row r="197">
      <c r="A197" s="25" t="s">
        <v>270</v>
      </c>
      <c r="B197" s="42" t="s">
        <v>271</v>
      </c>
      <c r="C197" s="148"/>
      <c r="E197" s="53"/>
      <c r="F197" s="157" t="str">
        <f>IF($C$208=0,"",IF(C197="[for completion]","",C197/$C$208))</f>
        <v/>
      </c>
      <c r="G197" s="53"/>
      <c r="H197" s="23"/>
      <c r="L197" s="23"/>
      <c r="M197" s="23"/>
      <c r="N197" s="55"/>
    </row>
    <row r="198">
      <c r="A198" s="25" t="s">
        <v>272</v>
      </c>
      <c r="B198" s="42" t="s">
        <v>273</v>
      </c>
      <c r="C198" s="148"/>
      <c r="E198" s="53"/>
      <c r="F198" s="157" t="str">
        <f>IF($C$208=0,"",IF(C198="[for completion]","",C198/$C$208))</f>
        <v/>
      </c>
      <c r="G198" s="53"/>
      <c r="H198" s="23"/>
      <c r="L198" s="23"/>
      <c r="M198" s="23"/>
      <c r="N198" s="55"/>
    </row>
    <row r="199">
      <c r="A199" s="25" t="s">
        <v>274</v>
      </c>
      <c r="B199" s="42" t="s">
        <v>275</v>
      </c>
      <c r="C199" s="148"/>
      <c r="E199" s="53"/>
      <c r="F199" s="157" t="str">
        <f>IF($C$208=0,"",IF(C199="[for completion]","",C199/$C$208))</f>
        <v/>
      </c>
      <c r="G199" s="53"/>
      <c r="H199" s="23"/>
      <c r="L199" s="23"/>
      <c r="M199" s="23"/>
      <c r="N199" s="55"/>
    </row>
    <row r="200">
      <c r="A200" s="25" t="s">
        <v>276</v>
      </c>
      <c r="B200" s="42" t="s">
        <v>12</v>
      </c>
      <c r="C200" s="148"/>
      <c r="E200" s="53"/>
      <c r="F200" s="157" t="str">
        <f>IF($C$208=0,"",IF(C200="[for completion]","",C200/$C$208))</f>
        <v/>
      </c>
      <c r="G200" s="53"/>
      <c r="H200" s="23"/>
      <c r="L200" s="23"/>
      <c r="M200" s="23"/>
      <c r="N200" s="55"/>
    </row>
    <row r="201">
      <c r="A201" s="25" t="s">
        <v>277</v>
      </c>
      <c r="B201" s="42" t="s">
        <v>278</v>
      </c>
      <c r="C201" s="148"/>
      <c r="E201" s="53"/>
      <c r="F201" s="157" t="str">
        <f>IF($C$208=0,"",IF(C201="[for completion]","",C201/$C$208))</f>
        <v/>
      </c>
      <c r="G201" s="53"/>
      <c r="H201" s="23"/>
      <c r="L201" s="23"/>
      <c r="M201" s="23"/>
      <c r="N201" s="55"/>
    </row>
    <row r="202">
      <c r="A202" s="25" t="s">
        <v>279</v>
      </c>
      <c r="B202" s="42" t="s">
        <v>280</v>
      </c>
      <c r="C202" s="148"/>
      <c r="E202" s="53"/>
      <c r="F202" s="157" t="str">
        <f>IF($C$208=0,"",IF(C202="[for completion]","",C202/$C$208))</f>
        <v/>
      </c>
      <c r="G202" s="53"/>
      <c r="H202" s="23"/>
      <c r="L202" s="23"/>
      <c r="M202" s="23"/>
      <c r="N202" s="55"/>
    </row>
    <row r="203">
      <c r="A203" s="25" t="s">
        <v>281</v>
      </c>
      <c r="B203" s="42" t="s">
        <v>282</v>
      </c>
      <c r="C203" s="148"/>
      <c r="E203" s="53"/>
      <c r="F203" s="157" t="str">
        <f>IF($C$208=0,"",IF(C203="[for completion]","",C203/$C$208))</f>
        <v/>
      </c>
      <c r="G203" s="53"/>
      <c r="H203" s="23"/>
      <c r="L203" s="23"/>
      <c r="M203" s="23"/>
      <c r="N203" s="55"/>
    </row>
    <row r="204">
      <c r="A204" s="25" t="s">
        <v>283</v>
      </c>
      <c r="B204" s="42" t="s">
        <v>284</v>
      </c>
      <c r="C204" s="148"/>
      <c r="E204" s="53"/>
      <c r="F204" s="157" t="str">
        <f>IF($C$208=0,"",IF(C204="[for completion]","",C204/$C$208))</f>
        <v/>
      </c>
      <c r="G204" s="53"/>
      <c r="H204" s="23"/>
      <c r="L204" s="23"/>
      <c r="M204" s="23"/>
      <c r="N204" s="55"/>
    </row>
    <row r="205">
      <c r="A205" s="25" t="s">
        <v>285</v>
      </c>
      <c r="B205" s="42" t="s">
        <v>286</v>
      </c>
      <c r="C205" s="148"/>
      <c r="E205" s="53"/>
      <c r="F205" s="157" t="str">
        <f>IF($C$208=0,"",IF(C205="[for completion]","",C205/$C$208))</f>
        <v/>
      </c>
      <c r="G205" s="53"/>
      <c r="H205" s="23"/>
      <c r="L205" s="23"/>
      <c r="M205" s="23"/>
      <c r="N205" s="55"/>
    </row>
    <row r="206">
      <c r="A206" s="25" t="s">
        <v>287</v>
      </c>
      <c r="B206" s="42" t="s">
        <v>97</v>
      </c>
      <c r="C206" s="148"/>
      <c r="E206" s="53"/>
      <c r="F206" s="157" t="str">
        <f>IF($C$208=0,"",IF(C206="[for completion]","",C206/$C$208))</f>
        <v/>
      </c>
      <c r="G206" s="53"/>
      <c r="H206" s="23"/>
      <c r="L206" s="23"/>
      <c r="M206" s="23"/>
      <c r="N206" s="55"/>
    </row>
    <row r="207">
      <c r="A207" s="25" t="s">
        <v>288</v>
      </c>
      <c r="B207" s="52" t="s">
        <v>289</v>
      </c>
      <c r="C207" s="148">
        <f>SUM(C193:C196)</f>
        <v>0</v>
      </c>
      <c r="E207" s="53"/>
      <c r="F207" s="157">
        <f>SUM(F193:F196)</f>
        <v>0</v>
      </c>
      <c r="G207" s="53"/>
      <c r="H207" s="23"/>
      <c r="L207" s="23"/>
      <c r="M207" s="23"/>
      <c r="N207" s="55"/>
    </row>
    <row r="208">
      <c r="A208" s="25" t="s">
        <v>290</v>
      </c>
      <c r="B208" s="59" t="s">
        <v>99</v>
      </c>
      <c r="C208" s="150">
        <f>SUM(C193:C206)</f>
        <v>0</v>
      </c>
      <c r="D208" s="42"/>
      <c r="E208" s="53"/>
      <c r="F208" s="158">
        <f>SUM(F193:F206)</f>
        <v>0</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1720</v>
      </c>
      <c r="H339" s="23"/>
      <c r="I339" s="55"/>
      <c r="J339" s="55"/>
      <c r="K339" s="55"/>
      <c r="L339" s="55"/>
      <c r="M339" s="55"/>
      <c r="N339" s="55"/>
    </row>
    <row r="340" outlineLevel="1">
      <c r="A340" s="25" t="s">
        <v>443</v>
      </c>
      <c r="B340" s="54" t="s">
        <v>1743</v>
      </c>
      <c r="C340" s="25" t="s">
        <v>1720</v>
      </c>
      <c r="H340" s="23"/>
      <c r="I340" s="55"/>
      <c r="J340" s="55"/>
      <c r="K340" s="55"/>
      <c r="L340" s="55"/>
      <c r="M340" s="55"/>
      <c r="N340" s="55"/>
    </row>
    <row r="341" outlineLevel="1">
      <c r="A341" s="25" t="s">
        <v>444</v>
      </c>
      <c r="B341" s="54" t="s">
        <v>1744</v>
      </c>
      <c r="C341" s="25" t="s">
        <v>1745</v>
      </c>
      <c r="H341" s="23"/>
      <c r="I341" s="55"/>
      <c r="J341" s="55"/>
      <c r="K341" s="55"/>
      <c r="L341" s="55"/>
      <c r="M341" s="55"/>
      <c r="N341" s="55"/>
    </row>
    <row r="342" outlineLevel="1">
      <c r="A342" s="25" t="s">
        <v>445</v>
      </c>
      <c r="B342" s="54" t="s">
        <v>1746</v>
      </c>
      <c r="C342" s="25" t="s">
        <v>1747</v>
      </c>
      <c r="H342" s="23"/>
      <c r="I342" s="55"/>
      <c r="J342" s="55"/>
      <c r="K342" s="55"/>
      <c r="L342" s="55"/>
      <c r="M342" s="55"/>
      <c r="N342" s="55"/>
    </row>
    <row r="343" outlineLevel="1">
      <c r="A343" s="25" t="s">
        <v>446</v>
      </c>
      <c r="B343" s="54" t="s">
        <v>1744</v>
      </c>
      <c r="C343" s="25" t="s">
        <v>1748</v>
      </c>
      <c r="H343" s="23"/>
      <c r="I343" s="55"/>
      <c r="J343" s="55"/>
      <c r="K343" s="55"/>
      <c r="L343" s="55"/>
      <c r="M343" s="55"/>
      <c r="N343" s="55"/>
    </row>
    <row r="344" outlineLevel="1">
      <c r="A344" s="25" t="s">
        <v>447</v>
      </c>
      <c r="B344" s="54" t="s">
        <v>1749</v>
      </c>
      <c r="C344" s="25" t="s">
        <v>1750</v>
      </c>
      <c r="H344" s="23"/>
      <c r="I344" s="55"/>
      <c r="J344" s="55"/>
      <c r="K344" s="55"/>
      <c r="L344" s="55"/>
      <c r="M344" s="55"/>
      <c r="N344" s="55"/>
    </row>
    <row r="345" outlineLevel="1">
      <c r="A345" s="25" t="s">
        <v>448</v>
      </c>
      <c r="B345" s="54" t="s">
        <v>1751</v>
      </c>
      <c r="C345" s="25" t="s">
        <v>1752</v>
      </c>
      <c r="H345" s="23"/>
      <c r="I345" s="55"/>
      <c r="J345" s="55"/>
      <c r="K345" s="55"/>
      <c r="L345" s="55"/>
      <c r="M345" s="55"/>
      <c r="N345" s="55"/>
    </row>
    <row r="346" outlineLevel="1">
      <c r="A346" s="25" t="s">
        <v>449</v>
      </c>
      <c r="B346" s="54" t="s">
        <v>1753</v>
      </c>
      <c r="C346" s="25" t="s">
        <v>1754</v>
      </c>
      <c r="H346" s="23"/>
      <c r="I346" s="55"/>
      <c r="J346" s="55"/>
      <c r="K346" s="55"/>
      <c r="L346" s="55"/>
      <c r="M346" s="55"/>
      <c r="N346" s="55"/>
    </row>
    <row r="347" outlineLevel="1">
      <c r="A347" s="25" t="s">
        <v>450</v>
      </c>
      <c r="B347" s="54" t="s">
        <v>1755</v>
      </c>
      <c r="C347" s="25" t="s">
        <v>1756</v>
      </c>
      <c r="H347" s="23"/>
      <c r="I347" s="55"/>
      <c r="J347" s="55"/>
      <c r="K347" s="55"/>
      <c r="L347" s="55"/>
      <c r="M347" s="55"/>
      <c r="N347" s="55"/>
    </row>
    <row r="348" outlineLevel="1">
      <c r="A348" s="25" t="s">
        <v>451</v>
      </c>
      <c r="B348" s="54" t="s">
        <v>1757</v>
      </c>
      <c r="C348" s="25" t="s">
        <v>1756</v>
      </c>
      <c r="H348" s="23"/>
      <c r="I348" s="55"/>
      <c r="J348" s="55"/>
      <c r="K348" s="55"/>
      <c r="L348" s="55"/>
      <c r="M348" s="55"/>
      <c r="N348" s="55"/>
    </row>
    <row r="349" outlineLevel="1">
      <c r="A349" s="25" t="s">
        <v>452</v>
      </c>
      <c r="B349" s="54" t="s">
        <v>1758</v>
      </c>
      <c r="C349" s="25" t="s">
        <v>1720</v>
      </c>
      <c r="H349" s="23"/>
      <c r="I349" s="55"/>
      <c r="J349" s="55"/>
      <c r="K349" s="55"/>
      <c r="L349" s="55"/>
      <c r="M349" s="55"/>
      <c r="N349" s="55"/>
    </row>
    <row r="350" outlineLevel="1">
      <c r="A350" s="25" t="s">
        <v>453</v>
      </c>
      <c r="B350" s="54" t="s">
        <v>1759</v>
      </c>
      <c r="C350" s="25" t="s">
        <v>1760</v>
      </c>
      <c r="H350" s="23"/>
      <c r="I350" s="55"/>
      <c r="J350" s="55"/>
      <c r="K350" s="55"/>
      <c r="L350" s="55"/>
      <c r="M350" s="55"/>
      <c r="N350" s="55"/>
    </row>
    <row r="351" outlineLevel="1">
      <c r="A351" s="25" t="s">
        <v>454</v>
      </c>
      <c r="B351" s="54" t="s">
        <v>1761</v>
      </c>
      <c r="C351" s="25" t="s">
        <v>1762</v>
      </c>
      <c r="H351" s="23"/>
      <c r="I351" s="55"/>
      <c r="J351" s="55"/>
      <c r="K351" s="55"/>
      <c r="L351" s="55"/>
      <c r="M351" s="55"/>
      <c r="N351" s="55"/>
    </row>
    <row r="352" outlineLevel="1">
      <c r="A352" s="25" t="s">
        <v>455</v>
      </c>
      <c r="B352" s="54" t="s">
        <v>1763</v>
      </c>
      <c r="C352" s="25" t="s">
        <v>1762</v>
      </c>
      <c r="H352" s="23"/>
      <c r="I352" s="55"/>
      <c r="J352" s="55"/>
      <c r="K352" s="55"/>
      <c r="L352" s="55"/>
      <c r="M352" s="55"/>
      <c r="N352" s="55"/>
    </row>
    <row r="353" outlineLevel="1">
      <c r="A353" s="25" t="s">
        <v>456</v>
      </c>
      <c r="B353" s="54" t="s">
        <v>433</v>
      </c>
      <c r="H353" s="23"/>
      <c r="I353" s="55"/>
      <c r="J353" s="55"/>
      <c r="K353" s="55"/>
      <c r="L353" s="55"/>
      <c r="M353" s="55"/>
      <c r="N353" s="55"/>
    </row>
    <row r="354" outlineLevel="1">
      <c r="A354" s="25" t="s">
        <v>457</v>
      </c>
      <c r="B354" s="54" t="s">
        <v>433</v>
      </c>
      <c r="H354" s="23"/>
      <c r="I354" s="55"/>
      <c r="J354" s="55"/>
      <c r="K354" s="55"/>
      <c r="L354" s="55"/>
      <c r="M354" s="55"/>
      <c r="N354" s="55"/>
    </row>
    <row r="355" outlineLevel="1">
      <c r="A355" s="25" t="s">
        <v>458</v>
      </c>
      <c r="B355" s="54" t="s">
        <v>433</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26832.33591451</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26832.33591451</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133850</v>
      </c>
      <c r="D28" s="108" t="str">
        <f>IF(C28="","","ND2")</f>
        <v>ND2</v>
      </c>
      <c r="F28" s="169">
        <f>IF(C28=0,"",IF(C28="","",C28))</f>
        <v>133850</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0.000409</v>
      </c>
      <c r="D36" s="140" t="str">
        <f>IF(C36="","","ND2")</f>
        <v>ND2</v>
      </c>
      <c r="E36" s="168"/>
      <c r="F36" s="140">
        <f>IF(C36=0,"",C36)</f>
        <v>0.000409</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1764</v>
      </c>
      <c r="C99" s="140">
        <v>0.02258058</v>
      </c>
      <c r="D99" s="140" t="str">
        <f>IF(C99="","","ND2")</f>
        <v>ND2</v>
      </c>
      <c r="E99" s="140"/>
      <c r="F99" s="140">
        <f>IF(C99="","",C99)</f>
        <v>0.02258058</v>
      </c>
      <c r="G99" s="108"/>
    </row>
    <row r="100">
      <c r="A100" s="108" t="s">
        <v>602</v>
      </c>
      <c r="B100" s="127" t="s">
        <v>1765</v>
      </c>
      <c r="C100" s="140">
        <v>0.02698343</v>
      </c>
      <c r="D100" s="140" t="str">
        <f>IF(C100="","","ND2")</f>
        <v>ND2</v>
      </c>
      <c r="E100" s="140"/>
      <c r="F100" s="140">
        <f>IF(C100="","",C100)</f>
        <v>0.02698343</v>
      </c>
      <c r="G100" s="108"/>
    </row>
    <row r="101">
      <c r="A101" s="108" t="s">
        <v>603</v>
      </c>
      <c r="B101" s="127" t="s">
        <v>1766</v>
      </c>
      <c r="C101" s="140">
        <v>0.02402269</v>
      </c>
      <c r="D101" s="140" t="str">
        <f>IF(C101="","","ND2")</f>
        <v>ND2</v>
      </c>
      <c r="E101" s="140"/>
      <c r="F101" s="140">
        <f>IF(C101="","",C101)</f>
        <v>0.02402269</v>
      </c>
      <c r="G101" s="108"/>
    </row>
    <row r="102">
      <c r="A102" s="108" t="s">
        <v>604</v>
      </c>
      <c r="B102" s="127" t="s">
        <v>1767</v>
      </c>
      <c r="C102" s="140">
        <v>0.0538443</v>
      </c>
      <c r="D102" s="140" t="str">
        <f>IF(C102="","","ND2")</f>
        <v>ND2</v>
      </c>
      <c r="E102" s="140"/>
      <c r="F102" s="140">
        <f>IF(C102="","",C102)</f>
        <v>0.0538443</v>
      </c>
      <c r="G102" s="108"/>
    </row>
    <row r="103">
      <c r="A103" s="108" t="s">
        <v>605</v>
      </c>
      <c r="B103" s="127" t="s">
        <v>1768</v>
      </c>
      <c r="C103" s="140">
        <v>0.11777607</v>
      </c>
      <c r="D103" s="140" t="str">
        <f>IF(C103="","","ND2")</f>
        <v>ND2</v>
      </c>
      <c r="E103" s="140"/>
      <c r="F103" s="140">
        <f>IF(C103="","",C103)</f>
        <v>0.11777607</v>
      </c>
      <c r="G103" s="108"/>
    </row>
    <row r="104">
      <c r="A104" s="108" t="s">
        <v>606</v>
      </c>
      <c r="B104" s="127" t="s">
        <v>1769</v>
      </c>
      <c r="C104" s="140">
        <v>0.22872312</v>
      </c>
      <c r="D104" s="140" t="str">
        <f>IF(C104="","","ND2")</f>
        <v>ND2</v>
      </c>
      <c r="E104" s="140"/>
      <c r="F104" s="140">
        <f>IF(C104="","",C104)</f>
        <v>0.22872312</v>
      </c>
      <c r="G104" s="108"/>
    </row>
    <row r="105">
      <c r="A105" s="108" t="s">
        <v>607</v>
      </c>
      <c r="B105" s="127" t="s">
        <v>1770</v>
      </c>
      <c r="C105" s="140">
        <v>0.23018709</v>
      </c>
      <c r="D105" s="140" t="str">
        <f>IF(C105="","","ND2")</f>
        <v>ND2</v>
      </c>
      <c r="E105" s="140"/>
      <c r="F105" s="140">
        <f>IF(C105="","",C105)</f>
        <v>0.23018709</v>
      </c>
      <c r="G105" s="108"/>
    </row>
    <row r="106">
      <c r="A106" s="108" t="s">
        <v>608</v>
      </c>
      <c r="B106" s="127" t="s">
        <v>1771</v>
      </c>
      <c r="C106" s="140">
        <v>0.01400708</v>
      </c>
      <c r="D106" s="140" t="str">
        <f>IF(C106="","","ND2")</f>
        <v>ND2</v>
      </c>
      <c r="E106" s="140"/>
      <c r="F106" s="140">
        <f>IF(C106="","",C106)</f>
        <v>0.01400708</v>
      </c>
      <c r="G106" s="108"/>
    </row>
    <row r="107">
      <c r="A107" s="108" t="s">
        <v>609</v>
      </c>
      <c r="B107" s="127" t="s">
        <v>1772</v>
      </c>
      <c r="C107" s="140">
        <v>0.12222828</v>
      </c>
      <c r="D107" s="140" t="str">
        <f>IF(C107="","","ND2")</f>
        <v>ND2</v>
      </c>
      <c r="E107" s="140"/>
      <c r="F107" s="140">
        <f>IF(C107="","",C107)</f>
        <v>0.12222828</v>
      </c>
      <c r="G107" s="108"/>
    </row>
    <row r="108">
      <c r="A108" s="108" t="s">
        <v>610</v>
      </c>
      <c r="B108" s="127" t="s">
        <v>1773</v>
      </c>
      <c r="C108" s="140">
        <v>0.09088112</v>
      </c>
      <c r="D108" s="140" t="str">
        <f>IF(C108="","","ND2")</f>
        <v>ND2</v>
      </c>
      <c r="E108" s="140"/>
      <c r="F108" s="140">
        <f>IF(C108="","",C108)</f>
        <v>0.09088112</v>
      </c>
      <c r="G108" s="108"/>
    </row>
    <row r="109">
      <c r="A109" s="108" t="s">
        <v>611</v>
      </c>
      <c r="B109" s="127" t="s">
        <v>1774</v>
      </c>
      <c r="C109" s="140">
        <v>0.03283795</v>
      </c>
      <c r="D109" s="140" t="str">
        <f>IF(C109="","","ND2")</f>
        <v>ND2</v>
      </c>
      <c r="E109" s="140"/>
      <c r="F109" s="140">
        <f>IF(C109="","",C109)</f>
        <v>0.03283795</v>
      </c>
      <c r="G109" s="108"/>
    </row>
    <row r="110">
      <c r="A110" s="108" t="s">
        <v>612</v>
      </c>
      <c r="B110" s="127" t="s">
        <v>1775</v>
      </c>
      <c r="C110" s="140">
        <v>0.03592829</v>
      </c>
      <c r="D110" s="140" t="str">
        <f>IF(C110="","","ND2")</f>
        <v>ND2</v>
      </c>
      <c r="E110" s="140"/>
      <c r="F110" s="140">
        <f>IF(C110="","",C110)</f>
        <v>0.03592829</v>
      </c>
      <c r="G110" s="108"/>
    </row>
    <row r="111">
      <c r="A111" s="108" t="s">
        <v>613</v>
      </c>
      <c r="B111" s="127" t="s">
        <v>1776</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1777</v>
      </c>
      <c r="C150" s="140">
        <v>0.95480223</v>
      </c>
      <c r="D150" s="140" t="str">
        <f>IF(C150="","","ND2")</f>
        <v>ND2</v>
      </c>
      <c r="E150" s="141"/>
      <c r="F150" s="140">
        <f>IF(C150="","",C150)</f>
        <v>0.95480223</v>
      </c>
    </row>
    <row r="151">
      <c r="A151" s="108" t="s">
        <v>635</v>
      </c>
      <c r="B151" s="108" t="s">
        <v>1778</v>
      </c>
      <c r="C151" s="140">
        <v>0.04519777</v>
      </c>
      <c r="D151" s="140" t="str">
        <f>IF(C151="","","ND2")</f>
        <v>ND2</v>
      </c>
      <c r="E151" s="141"/>
      <c r="F151" s="140">
        <f>IF(C151="","",C151)</f>
        <v>0.04519777</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1779</v>
      </c>
      <c r="C160" s="140">
        <v>0.42611797</v>
      </c>
      <c r="D160" s="140" t="str">
        <f>IF(C160="","","ND2")</f>
        <v>ND2</v>
      </c>
      <c r="E160" s="141"/>
      <c r="F160" s="140">
        <f>IF(C160="","",C160)</f>
        <v>0.42611797</v>
      </c>
    </row>
    <row r="161">
      <c r="A161" s="108" t="s">
        <v>647</v>
      </c>
      <c r="B161" s="108" t="s">
        <v>648</v>
      </c>
      <c r="C161" s="140">
        <v>0.4835885</v>
      </c>
      <c r="D161" s="140" t="str">
        <f>IF(C161="","","ND2")</f>
        <v>ND2</v>
      </c>
      <c r="E161" s="141"/>
      <c r="F161" s="140">
        <f>IF(C161="","",C161)</f>
        <v>0.4835885</v>
      </c>
    </row>
    <row r="162">
      <c r="A162" s="108" t="s">
        <v>649</v>
      </c>
      <c r="B162" s="108" t="s">
        <v>97</v>
      </c>
      <c r="C162" s="140">
        <v>0.09029353</v>
      </c>
      <c r="D162" s="140" t="str">
        <f>IF(C162="","","ND2")</f>
        <v>ND2</v>
      </c>
      <c r="E162" s="141"/>
      <c r="F162" s="140">
        <f>IF(C162="","",C162)</f>
        <v>0.09029353</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1780</v>
      </c>
      <c r="C170" s="140">
        <v>0.01028978</v>
      </c>
      <c r="D170" s="140" t="str">
        <f>IF(C170="","","ND2")</f>
        <v>ND2</v>
      </c>
      <c r="E170" s="141"/>
      <c r="F170" s="140">
        <f>IF(C170="","",C170)</f>
        <v>0.01028978</v>
      </c>
    </row>
    <row r="171">
      <c r="A171" s="108" t="s">
        <v>659</v>
      </c>
      <c r="B171" s="128" t="s">
        <v>1781</v>
      </c>
      <c r="C171" s="140">
        <v>0.220762</v>
      </c>
      <c r="D171" s="140" t="str">
        <f>IF(C171="","","ND2")</f>
        <v>ND2</v>
      </c>
      <c r="E171" s="141"/>
      <c r="F171" s="140">
        <f>IF(C171="","",C171)</f>
        <v>0.220762</v>
      </c>
    </row>
    <row r="172">
      <c r="A172" s="108" t="s">
        <v>661</v>
      </c>
      <c r="B172" s="128" t="s">
        <v>1782</v>
      </c>
      <c r="C172" s="140">
        <v>0.20770154</v>
      </c>
      <c r="D172" s="140" t="str">
        <f>IF(C172="","","ND2")</f>
        <v>ND2</v>
      </c>
      <c r="E172" s="140"/>
      <c r="F172" s="140">
        <f>IF(C172="","",C172)</f>
        <v>0.20770154</v>
      </c>
    </row>
    <row r="173">
      <c r="A173" s="108" t="s">
        <v>663</v>
      </c>
      <c r="B173" s="128" t="s">
        <v>1783</v>
      </c>
      <c r="C173" s="140">
        <v>0.09061661</v>
      </c>
      <c r="D173" s="140" t="str">
        <f>IF(C173="","","ND2")</f>
        <v>ND2</v>
      </c>
      <c r="E173" s="140"/>
      <c r="F173" s="140">
        <f>IF(C173="","",C173)</f>
        <v>0.09061661</v>
      </c>
    </row>
    <row r="174">
      <c r="A174" s="108" t="s">
        <v>665</v>
      </c>
      <c r="B174" s="128" t="s">
        <v>1784</v>
      </c>
      <c r="C174" s="140">
        <v>0.47063007</v>
      </c>
      <c r="D174" s="140" t="str">
        <f>IF(C174="","","ND2")</f>
        <v>ND2</v>
      </c>
      <c r="E174" s="140"/>
      <c r="F174" s="140">
        <f>IF(C174="","",C174)</f>
        <v>0.47063007</v>
      </c>
    </row>
    <row r="175" outlineLevel="1">
      <c r="A175" s="108" t="s">
        <v>667</v>
      </c>
      <c r="B175" s="125" t="s">
        <v>1776</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v>
      </c>
      <c r="D180" s="140" t="str">
        <f>IF(C180="","","ND2")</f>
        <v>ND2</v>
      </c>
      <c r="E180" s="141"/>
      <c r="F180" s="140">
        <f>IF(C180="","",C180)</f>
        <v>0</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200.46571471430707</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1785</v>
      </c>
      <c r="C190" s="166">
        <v>67.80643369</v>
      </c>
      <c r="D190" s="169">
        <v>4766</v>
      </c>
      <c r="E190" s="133"/>
      <c r="F190" s="165">
        <f>IF($C$214=0,"",IF(C190="[for completion]","",IF(C190="","",C190/$C$214)))</f>
        <v>0.0025270417717651122</v>
      </c>
      <c r="G190" s="165">
        <f>IF($D$214=0,"",IF(D190="[for completion]","",IF(D190="","",D190/$D$214)))</f>
        <v>0.035607022786701532</v>
      </c>
    </row>
    <row r="191">
      <c r="A191" s="108" t="s">
        <v>686</v>
      </c>
      <c r="B191" s="127" t="s">
        <v>1786</v>
      </c>
      <c r="C191" s="166">
        <v>235.07801044</v>
      </c>
      <c r="D191" s="169">
        <v>6074</v>
      </c>
      <c r="E191" s="133"/>
      <c r="F191" s="165">
        <f>IF($C$214=0,"",IF(C191="[for completion]","",IF(C191="","",C191/$C$214)))</f>
        <v>0.0087609968505529164</v>
      </c>
      <c r="G191" s="165">
        <f>IF($D$214=0,"",IF(D191="[for completion]","",IF(D191="","",D191/$D$214)))</f>
        <v>0.045379155771385883</v>
      </c>
    </row>
    <row r="192">
      <c r="A192" s="108" t="s">
        <v>687</v>
      </c>
      <c r="B192" s="127" t="s">
        <v>1787</v>
      </c>
      <c r="C192" s="166">
        <v>404.91440528</v>
      </c>
      <c r="D192" s="169">
        <v>6381</v>
      </c>
      <c r="E192" s="133"/>
      <c r="F192" s="165">
        <f>IF($C$214=0,"",IF(C192="[for completion]","",IF(C192="","",C192/$C$214)))</f>
        <v>0.015090538765245416</v>
      </c>
      <c r="G192" s="165">
        <f>IF($D$214=0,"",IF(D192="[for completion]","",IF(D192="","",D192/$D$214)))</f>
        <v>0.04767276802390736</v>
      </c>
    </row>
    <row r="193">
      <c r="A193" s="108" t="s">
        <v>688</v>
      </c>
      <c r="B193" s="127" t="s">
        <v>1788</v>
      </c>
      <c r="C193" s="166">
        <v>740.02430299</v>
      </c>
      <c r="D193" s="169">
        <v>8322</v>
      </c>
      <c r="E193" s="133"/>
      <c r="F193" s="165">
        <f>IF($C$214=0,"",IF(C193="[for completion]","",IF(C193="","",C193/$C$214)))</f>
        <v>0.02757957061016892</v>
      </c>
      <c r="G193" s="165">
        <f>IF($D$214=0,"",IF(D193="[for completion]","",IF(D193="","",D193/$D$214)))</f>
        <v>0.062174075457601792</v>
      </c>
    </row>
    <row r="194">
      <c r="A194" s="108" t="s">
        <v>689</v>
      </c>
      <c r="B194" s="127" t="s">
        <v>1789</v>
      </c>
      <c r="C194" s="166">
        <v>3186.78769605</v>
      </c>
      <c r="D194" s="169">
        <v>25013</v>
      </c>
      <c r="E194" s="133"/>
      <c r="F194" s="165">
        <f>IF($C$214=0,"",IF(C194="[for completion]","",IF(C194="","",C194/$C$214)))</f>
        <v>0.11876668905023267</v>
      </c>
      <c r="G194" s="165">
        <f>IF($D$214=0,"",IF(D194="[for completion]","",IF(D194="","",D194/$D$214)))</f>
        <v>0.18687336570788196</v>
      </c>
    </row>
    <row r="195">
      <c r="A195" s="108" t="s">
        <v>690</v>
      </c>
      <c r="B195" s="127" t="s">
        <v>1790</v>
      </c>
      <c r="C195" s="166">
        <v>4789.69319541</v>
      </c>
      <c r="D195" s="169">
        <v>27489</v>
      </c>
      <c r="E195" s="133"/>
      <c r="F195" s="165">
        <f>IF($C$214=0,"",IF(C195="[for completion]","",IF(C195="","",C195/$C$214)))</f>
        <v>0.17850451823018135</v>
      </c>
      <c r="G195" s="165">
        <f>IF($D$214=0,"",IF(D195="[for completion]","",IF(D195="","",D195/$D$214)))</f>
        <v>0.20537168472170339</v>
      </c>
    </row>
    <row r="196">
      <c r="A196" s="108" t="s">
        <v>691</v>
      </c>
      <c r="B196" s="127" t="s">
        <v>1791</v>
      </c>
      <c r="C196" s="166">
        <v>4815.04041917</v>
      </c>
      <c r="D196" s="169">
        <v>21504</v>
      </c>
      <c r="E196" s="133"/>
      <c r="F196" s="165">
        <f>IF($C$214=0,"",IF(C196="[for completion]","",IF(C196="","",C196/$C$214)))</f>
        <v>0.17944917037827454</v>
      </c>
      <c r="G196" s="165">
        <f>IF($D$214=0,"",IF(D196="[for completion]","",IF(D196="","",D196/$D$214)))</f>
        <v>0.16065745237205828</v>
      </c>
    </row>
    <row r="197">
      <c r="A197" s="108" t="s">
        <v>692</v>
      </c>
      <c r="B197" s="127" t="s">
        <v>1792</v>
      </c>
      <c r="C197" s="166">
        <v>3577.01950119</v>
      </c>
      <c r="D197" s="169">
        <v>13104</v>
      </c>
      <c r="E197" s="133"/>
      <c r="F197" s="165">
        <f>IF($C$214=0,"",IF(C197="[for completion]","",IF(C197="","",C197/$C$214)))</f>
        <v>0.13331002983067425</v>
      </c>
      <c r="G197" s="165">
        <f>IF($D$214=0,"",IF(D197="[for completion]","",IF(D197="","",D197/$D$214)))</f>
        <v>0.097900635039223013</v>
      </c>
    </row>
    <row r="198">
      <c r="A198" s="108" t="s">
        <v>693</v>
      </c>
      <c r="B198" s="127" t="s">
        <v>1793</v>
      </c>
      <c r="C198" s="166">
        <v>2435.676954</v>
      </c>
      <c r="D198" s="169">
        <v>7527</v>
      </c>
      <c r="E198" s="133"/>
      <c r="F198" s="165">
        <f>IF($C$214=0,"",IF(C198="[for completion]","",IF(C198="","",C198/$C$214)))</f>
        <v>0.09077394386237056</v>
      </c>
      <c r="G198" s="165">
        <f>IF($D$214=0,"",IF(D198="[for completion]","",IF(D198="","",D198/$D$214)))</f>
        <v>0.056234590960029883</v>
      </c>
    </row>
    <row r="199">
      <c r="A199" s="108" t="s">
        <v>694</v>
      </c>
      <c r="B199" s="127" t="s">
        <v>1794</v>
      </c>
      <c r="C199" s="166">
        <v>1728.467045</v>
      </c>
      <c r="D199" s="169">
        <v>4625</v>
      </c>
      <c r="E199" s="127"/>
      <c r="F199" s="165">
        <f>IF($C$214=0,"",IF(C199="[for completion]","",IF(C199="","",C199/$C$214)))</f>
        <v>0.0644173153804811</v>
      </c>
      <c r="G199" s="165">
        <f>IF($D$214=0,"",IF(D199="[for completion]","",IF(D199="","",D199/$D$214)))</f>
        <v>0.0345536047814718</v>
      </c>
    </row>
    <row r="200">
      <c r="A200" s="108" t="s">
        <v>695</v>
      </c>
      <c r="B200" s="127" t="s">
        <v>1795</v>
      </c>
      <c r="C200" s="166">
        <v>1242.50958852</v>
      </c>
      <c r="D200" s="169">
        <v>2927</v>
      </c>
      <c r="E200" s="127"/>
      <c r="F200" s="165">
        <f>IF($C$214=0,"",IF(C200="[for completion]","",IF(C200="","",C200/$C$214)))</f>
        <v>0.04630642641321786</v>
      </c>
      <c r="G200" s="165">
        <f>IF($D$214=0,"",IF(D200="[for completion]","",IF(D200="","",D200/$D$214)))</f>
        <v>0.021867762420620097</v>
      </c>
    </row>
    <row r="201">
      <c r="A201" s="108" t="s">
        <v>696</v>
      </c>
      <c r="B201" s="127" t="s">
        <v>1796</v>
      </c>
      <c r="C201" s="166">
        <v>865.41664968</v>
      </c>
      <c r="D201" s="169">
        <v>1825</v>
      </c>
      <c r="E201" s="127"/>
      <c r="F201" s="165">
        <f>IF($C$214=0,"",IF(C201="[for completion]","",IF(C201="","",C201/$C$214)))</f>
        <v>0.032252751025378022</v>
      </c>
      <c r="G201" s="165">
        <f>IF($D$214=0,"",IF(D201="[for completion]","",IF(D201="","",D201/$D$214)))</f>
        <v>0.013634665670526709</v>
      </c>
    </row>
    <row r="202">
      <c r="A202" s="108" t="s">
        <v>697</v>
      </c>
      <c r="B202" s="127" t="s">
        <v>1797</v>
      </c>
      <c r="C202" s="166">
        <v>625.89660535</v>
      </c>
      <c r="D202" s="169">
        <v>1193</v>
      </c>
      <c r="E202" s="127"/>
      <c r="F202" s="165">
        <f>IF($C$214=0,"",IF(C202="[for completion]","",IF(C202="","",C202/$C$214)))</f>
        <v>0.023326206385614629</v>
      </c>
      <c r="G202" s="165">
        <f>IF($D$214=0,"",IF(D202="[for completion]","",IF(D202="","",D202/$D$214)))</f>
        <v>0.0089129622711991031</v>
      </c>
    </row>
    <row r="203">
      <c r="A203" s="108" t="s">
        <v>698</v>
      </c>
      <c r="B203" s="127" t="s">
        <v>1798</v>
      </c>
      <c r="C203" s="166">
        <v>524.87545516</v>
      </c>
      <c r="D203" s="169">
        <v>912</v>
      </c>
      <c r="E203" s="127"/>
      <c r="F203" s="165">
        <f>IF($C$214=0,"",IF(C203="[for completion]","",IF(C203="","",C203/$C$214)))</f>
        <v>0.01956130307969816</v>
      </c>
      <c r="G203" s="165">
        <f>IF($D$214=0,"",IF(D203="[for completion]","",IF(D203="","",D203/$D$214)))</f>
        <v>0.0068135973104221145</v>
      </c>
    </row>
    <row r="204">
      <c r="A204" s="108" t="s">
        <v>699</v>
      </c>
      <c r="B204" s="127" t="s">
        <v>1799</v>
      </c>
      <c r="C204" s="166">
        <v>414.14312068</v>
      </c>
      <c r="D204" s="169">
        <v>662</v>
      </c>
      <c r="E204" s="127"/>
      <c r="F204" s="165">
        <f>IF($C$214=0,"",IF(C204="[for completion]","",IF(C204="","",C204/$C$214)))</f>
        <v>0.015434478831790626</v>
      </c>
      <c r="G204" s="165">
        <f>IF($D$214=0,"",IF(D204="[for completion]","",IF(D204="","",D204/$D$214)))</f>
        <v>0.0049458348898020173</v>
      </c>
    </row>
    <row r="205">
      <c r="A205" s="108" t="s">
        <v>700</v>
      </c>
      <c r="B205" s="127" t="s">
        <v>1800</v>
      </c>
      <c r="C205" s="166">
        <v>305.49585699</v>
      </c>
      <c r="D205" s="169">
        <v>453</v>
      </c>
      <c r="F205" s="165">
        <f>IF($C$214=0,"",IF(C205="[for completion]","",IF(C205="","",C205/$C$214)))</f>
        <v>0.011385361973826452</v>
      </c>
      <c r="G205" s="165">
        <f>IF($D$214=0,"",IF(D205="[for completion]","",IF(D205="","",D205/$D$214)))</f>
        <v>0.003384385506163616</v>
      </c>
    </row>
    <row r="206">
      <c r="A206" s="108" t="s">
        <v>701</v>
      </c>
      <c r="B206" s="127" t="s">
        <v>1801</v>
      </c>
      <c r="C206" s="166">
        <v>238.46831324</v>
      </c>
      <c r="D206" s="169">
        <v>329</v>
      </c>
      <c r="E206" s="122"/>
      <c r="F206" s="165">
        <f>IF($C$214=0,"",IF(C206="[for completion]","",IF(C206="","",C206/$C$214)))</f>
        <v>0.0088873482353448233</v>
      </c>
      <c r="G206" s="165">
        <f>IF($D$214=0,"",IF(D206="[for completion]","",IF(D206="","",D206/$D$214)))</f>
        <v>0.002457975345536048</v>
      </c>
    </row>
    <row r="207">
      <c r="A207" s="108" t="s">
        <v>702</v>
      </c>
      <c r="B207" s="127" t="s">
        <v>1802</v>
      </c>
      <c r="C207" s="166">
        <v>183.73231763</v>
      </c>
      <c r="D207" s="169">
        <v>237</v>
      </c>
      <c r="E207" s="122"/>
      <c r="F207" s="165">
        <f>IF($C$214=0,"",IF(C207="[for completion]","",IF(C207="","",C207/$C$214)))</f>
        <v>0.0068474216413876932</v>
      </c>
      <c r="G207" s="165">
        <f>IF($D$214=0,"",IF(D207="[for completion]","",IF(D207="","",D207/$D$214)))</f>
        <v>0.001770638774747852</v>
      </c>
    </row>
    <row r="208">
      <c r="A208" s="108" t="s">
        <v>703</v>
      </c>
      <c r="B208" s="127" t="s">
        <v>1803</v>
      </c>
      <c r="C208" s="166">
        <v>136.44212623</v>
      </c>
      <c r="D208" s="169">
        <v>165</v>
      </c>
      <c r="E208" s="122"/>
      <c r="F208" s="165">
        <f>IF($C$214=0,"",IF(C208="[for completion]","",IF(C208="","",C208/$C$214)))</f>
        <v>0.0050849887488258827</v>
      </c>
      <c r="G208" s="165">
        <f>IF($D$214=0,"",IF(D208="[for completion]","",IF(D208="","",D208/$D$214)))</f>
        <v>0.001232723197609264</v>
      </c>
    </row>
    <row r="209">
      <c r="A209" s="108" t="s">
        <v>704</v>
      </c>
      <c r="B209" s="127" t="s">
        <v>1804</v>
      </c>
      <c r="C209" s="166">
        <v>122.76433535</v>
      </c>
      <c r="D209" s="169">
        <v>140</v>
      </c>
      <c r="E209" s="122"/>
      <c r="F209" s="165">
        <f>IF($C$214=0,"",IF(C209="[for completion]","",IF(C209="","",C209/$C$214)))</f>
        <v>0.0045752384638123615</v>
      </c>
      <c r="G209" s="165">
        <f>IF($D$214=0,"",IF(D209="[for completion]","",IF(D209="","",D209/$D$214)))</f>
        <v>0.0010459469555472545</v>
      </c>
    </row>
    <row r="210">
      <c r="A210" s="108" t="s">
        <v>705</v>
      </c>
      <c r="B210" s="127" t="s">
        <v>1805</v>
      </c>
      <c r="C210" s="166">
        <v>95.54152497</v>
      </c>
      <c r="D210" s="169">
        <v>103</v>
      </c>
      <c r="E210" s="122"/>
      <c r="F210" s="165">
        <f>IF($C$214=0,"",IF(C210="[for completion]","",IF(C210="","",C210/$C$214)))</f>
        <v>0.0035606860794529052</v>
      </c>
      <c r="G210" s="165">
        <f>IF($D$214=0,"",IF(D210="[for completion]","",IF(D210="","",D210/$D$214)))</f>
        <v>0.00076951811729548</v>
      </c>
    </row>
    <row r="211">
      <c r="A211" s="108" t="s">
        <v>706</v>
      </c>
      <c r="B211" s="127" t="s">
        <v>1806</v>
      </c>
      <c r="C211" s="166">
        <v>96.54205749</v>
      </c>
      <c r="D211" s="169">
        <v>99</v>
      </c>
      <c r="E211" s="122"/>
      <c r="F211" s="165">
        <f>IF($C$214=0,"",IF(C211="[for completion]","",IF(C211="","",C211/$C$214)))</f>
        <v>0.0035979743917037574</v>
      </c>
      <c r="G211" s="165">
        <f>IF($D$214=0,"",IF(D211="[for completion]","",IF(D211="","",D211/$D$214)))</f>
        <v>0.00073963391856555843</v>
      </c>
    </row>
    <row r="212">
      <c r="A212" s="108" t="s">
        <v>707</v>
      </c>
      <c r="B212" s="127" t="s">
        <v>1807</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26832.33591451</v>
      </c>
      <c r="D214" s="170">
        <f>SUM(D190:D213)</f>
        <v>133850</v>
      </c>
      <c r="E214" s="122"/>
      <c r="F214" s="171">
        <f>SUM(F190:F213)</f>
        <v>1.0000000000000002</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0.66043865</v>
      </c>
      <c r="F216" s="168"/>
      <c r="G216" s="168"/>
    </row>
    <row r="217">
      <c r="F217" s="168"/>
      <c r="G217" s="168"/>
    </row>
    <row r="218">
      <c r="B218" s="127" t="s">
        <v>713</v>
      </c>
      <c r="F218" s="168"/>
      <c r="G218" s="168"/>
    </row>
    <row r="219">
      <c r="A219" s="108" t="s">
        <v>714</v>
      </c>
      <c r="B219" s="108" t="s">
        <v>1808</v>
      </c>
      <c r="C219" s="166">
        <v>2981.84707118</v>
      </c>
      <c r="D219" s="169">
        <v>32911</v>
      </c>
      <c r="F219" s="165">
        <f>IF($C$227=0,"",IF(C219="[for completion]","",C219/$C$227))</f>
        <v>0.11112886633055007</v>
      </c>
      <c r="G219" s="165">
        <f>IF($D$227=0,"",IF(D219="[for completion]","",D219/$D$227))</f>
        <v>0.24587971610011206</v>
      </c>
    </row>
    <row r="220">
      <c r="A220" s="108" t="s">
        <v>716</v>
      </c>
      <c r="B220" s="108" t="s">
        <v>1809</v>
      </c>
      <c r="C220" s="166">
        <v>2339.01382504</v>
      </c>
      <c r="D220" s="169">
        <v>13017</v>
      </c>
      <c r="F220" s="165">
        <f>IF($C$227=0,"",IF(C220="[for completion]","",C220/$C$227))</f>
        <v>0.087171457322697793</v>
      </c>
      <c r="G220" s="165">
        <f>IF($D$227=0,"",IF(D220="[for completion]","",D220/$D$227))</f>
        <v>0.097250653716847213</v>
      </c>
    </row>
    <row r="221">
      <c r="A221" s="108" t="s">
        <v>718</v>
      </c>
      <c r="B221" s="108" t="s">
        <v>1810</v>
      </c>
      <c r="C221" s="166">
        <v>3615.31331691</v>
      </c>
      <c r="D221" s="169">
        <v>17673</v>
      </c>
      <c r="F221" s="165">
        <f>IF($C$227=0,"",IF(C221="[for completion]","",C221/$C$227))</f>
        <v>0.1347371816016571</v>
      </c>
      <c r="G221" s="165">
        <f>IF($D$227=0,"",IF(D221="[for completion]","",D221/$D$227))</f>
        <v>0.13203586103847589</v>
      </c>
    </row>
    <row r="222">
      <c r="A222" s="108" t="s">
        <v>720</v>
      </c>
      <c r="B222" s="108" t="s">
        <v>1811</v>
      </c>
      <c r="C222" s="166">
        <v>4894.85831031</v>
      </c>
      <c r="D222" s="169">
        <v>21749</v>
      </c>
      <c r="F222" s="165">
        <f>IF($C$227=0,"",IF(C222="[for completion]","",C222/$C$227))</f>
        <v>0.1824238607441937</v>
      </c>
      <c r="G222" s="165">
        <f>IF($D$227=0,"",IF(D222="[for completion]","",D222/$D$227))</f>
        <v>0.16248785954426598</v>
      </c>
    </row>
    <row r="223">
      <c r="A223" s="108" t="s">
        <v>722</v>
      </c>
      <c r="B223" s="108" t="s">
        <v>1812</v>
      </c>
      <c r="C223" s="166">
        <v>5905.37855379</v>
      </c>
      <c r="D223" s="169">
        <v>23716</v>
      </c>
      <c r="F223" s="165">
        <f>IF($C$227=0,"",IF(C223="[for completion]","",C223/$C$227))</f>
        <v>0.22008440012845004</v>
      </c>
      <c r="G223" s="165">
        <f>IF($D$227=0,"",IF(D223="[for completion]","",D223/$D$227))</f>
        <v>0.17718341426970488</v>
      </c>
    </row>
    <row r="224">
      <c r="A224" s="108" t="s">
        <v>724</v>
      </c>
      <c r="B224" s="108" t="s">
        <v>1813</v>
      </c>
      <c r="C224" s="166">
        <v>5194.50438678</v>
      </c>
      <c r="D224" s="169">
        <v>18699</v>
      </c>
      <c r="F224" s="165">
        <f>IF($C$227=0,"",IF(C224="[for completion]","",C224/$C$227))</f>
        <v>0.19359121037132626</v>
      </c>
      <c r="G224" s="165">
        <f>IF($D$227=0,"",IF(D224="[for completion]","",D224/$D$227))</f>
        <v>0.13970115801270078</v>
      </c>
    </row>
    <row r="225">
      <c r="A225" s="108" t="s">
        <v>726</v>
      </c>
      <c r="B225" s="108" t="s">
        <v>1814</v>
      </c>
      <c r="C225" s="166">
        <v>1708.09118609</v>
      </c>
      <c r="D225" s="169">
        <v>5444</v>
      </c>
      <c r="F225" s="165">
        <f>IF($C$227=0,"",IF(C225="[for completion]","",C225/$C$227))</f>
        <v>0.063657938374508907</v>
      </c>
      <c r="G225" s="165">
        <f>IF($D$227=0,"",IF(D225="[for completion]","",D225/$D$227))</f>
        <v>0.040672394471423234</v>
      </c>
    </row>
    <row r="226">
      <c r="A226" s="108" t="s">
        <v>728</v>
      </c>
      <c r="B226" s="108" t="s">
        <v>729</v>
      </c>
      <c r="C226" s="166">
        <v>193.32926441</v>
      </c>
      <c r="D226" s="169">
        <v>641</v>
      </c>
      <c r="F226" s="165">
        <f>IF($C$227=0,"",IF(C226="[for completion]","",C226/$C$227))</f>
        <v>0.0072050851266159868</v>
      </c>
      <c r="G226" s="165">
        <f>IF($D$227=0,"",IF(D226="[for completion]","",D226/$D$227))</f>
        <v>0.0047889428464699289</v>
      </c>
    </row>
    <row r="227">
      <c r="A227" s="108" t="s">
        <v>730</v>
      </c>
      <c r="B227" s="136" t="s">
        <v>99</v>
      </c>
      <c r="C227" s="166">
        <f>SUM(C219:C226)</f>
        <v>26832.335914510004</v>
      </c>
      <c r="D227" s="169">
        <f>SUM(D219:D226)</f>
        <v>133850</v>
      </c>
      <c r="F227" s="140">
        <f>SUM(F219:F226)</f>
        <v>0.99999999999999978</v>
      </c>
      <c r="G227" s="140">
        <f>SUM(G219:G226)</f>
        <v>1</v>
      </c>
    </row>
    <row r="228" outlineLevel="1">
      <c r="A228" s="108" t="s">
        <v>731</v>
      </c>
      <c r="B228" s="123" t="s">
        <v>1815</v>
      </c>
      <c r="C228" s="166">
        <v>151.90150062</v>
      </c>
      <c r="D228" s="169">
        <v>488</v>
      </c>
      <c r="F228" s="165">
        <f>IF($C$227=0,"",IF(C228="[for completion]","",C228/$C$227))</f>
        <v>0.00566113591839229</v>
      </c>
      <c r="G228" s="165">
        <f>IF($D$227=0,"",IF(D228="[for completion]","",D228/$D$227))</f>
        <v>0.0036458722450504297</v>
      </c>
    </row>
    <row r="229" outlineLevel="1">
      <c r="A229" s="108" t="s">
        <v>733</v>
      </c>
      <c r="B229" s="123" t="s">
        <v>1816</v>
      </c>
      <c r="C229" s="166">
        <v>23.53046698</v>
      </c>
      <c r="D229" s="169">
        <v>86</v>
      </c>
      <c r="F229" s="165">
        <f>IF($C$227=0,"",IF(C229="[for completion]","",C229/$C$227))</f>
        <v>0.000876944409721538</v>
      </c>
      <c r="G229" s="165">
        <f>IF($D$227=0,"",IF(D229="[for completion]","",D229/$D$227))</f>
        <v>0.00064251027269331346</v>
      </c>
    </row>
    <row r="230" outlineLevel="1">
      <c r="A230" s="108" t="s">
        <v>735</v>
      </c>
      <c r="B230" s="123" t="s">
        <v>1817</v>
      </c>
      <c r="C230" s="166">
        <v>6.85726692</v>
      </c>
      <c r="D230" s="169">
        <v>26</v>
      </c>
      <c r="F230" s="165">
        <f>IF($C$227=0,"",IF(C230="[for completion]","",C230/$C$227))</f>
        <v>0.00025555981938537919</v>
      </c>
      <c r="G230" s="165">
        <f>IF($D$227=0,"",IF(D230="[for completion]","",D230/$D$227))</f>
        <v>0.0001942472917444901</v>
      </c>
    </row>
    <row r="231" outlineLevel="1">
      <c r="A231" s="108" t="s">
        <v>737</v>
      </c>
      <c r="B231" s="123" t="s">
        <v>1818</v>
      </c>
      <c r="C231" s="166">
        <v>3.48893526</v>
      </c>
      <c r="D231" s="169">
        <v>13</v>
      </c>
      <c r="F231" s="165">
        <f>IF($C$227=0,"",IF(C231="[for completion]","",C231/$C$227))</f>
        <v>0.00013002726527858142</v>
      </c>
      <c r="G231" s="165">
        <f>IF($D$227=0,"",IF(D231="[for completion]","",D231/$D$227))</f>
        <v>9.7123645872245048E-05</v>
      </c>
    </row>
    <row r="232" outlineLevel="1">
      <c r="A232" s="108" t="s">
        <v>739</v>
      </c>
      <c r="B232" s="123" t="s">
        <v>1819</v>
      </c>
      <c r="C232" s="166">
        <v>2.85477168</v>
      </c>
      <c r="D232" s="169">
        <v>11</v>
      </c>
      <c r="F232" s="165">
        <f>IF($C$227=0,"",IF(C232="[for completion]","",C232/$C$227))</f>
        <v>0.00010639296142890927</v>
      </c>
      <c r="G232" s="165">
        <f>IF($D$227=0,"",IF(D232="[for completion]","",D232/$D$227))</f>
        <v>8.218154650728427E-05</v>
      </c>
    </row>
    <row r="233" outlineLevel="1">
      <c r="A233" s="108" t="s">
        <v>741</v>
      </c>
      <c r="B233" s="123" t="s">
        <v>1820</v>
      </c>
      <c r="C233" s="166">
        <v>4.69632295</v>
      </c>
      <c r="D233" s="169">
        <v>17</v>
      </c>
      <c r="F233" s="165">
        <f>IF($C$227=0,"",IF(C233="[for completion]","",C233/$C$227))</f>
        <v>0.00017502475240928949</v>
      </c>
      <c r="G233" s="165">
        <f>IF($D$227=0,"",IF(D233="[for completion]","",D233/$D$227))</f>
        <v>0.00012700784460216661</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0.66044219</v>
      </c>
      <c r="F238" s="168"/>
      <c r="G238" s="168"/>
    </row>
    <row r="239">
      <c r="F239" s="168"/>
      <c r="G239" s="168"/>
    </row>
    <row r="240">
      <c r="B240" s="127" t="s">
        <v>713</v>
      </c>
      <c r="F240" s="168"/>
      <c r="G240" s="168"/>
    </row>
    <row r="241">
      <c r="A241" s="108" t="s">
        <v>748</v>
      </c>
      <c r="B241" s="108" t="s">
        <v>1821</v>
      </c>
      <c r="C241" s="166">
        <v>2981.64966958</v>
      </c>
      <c r="D241" s="169">
        <v>32909</v>
      </c>
      <c r="F241" s="165">
        <f>IF($C$249=0,"",IF(C241="[Mark as ND1 if not relevant]","",C241/$C$249))</f>
        <v>0.11112150947572279</v>
      </c>
      <c r="G241" s="165">
        <f>IF($D$249=0,"",IF(D241="[Mark as ND1 if not relevant]","",D241/$D$249))</f>
        <v>0.2458647740007471</v>
      </c>
    </row>
    <row r="242">
      <c r="A242" s="108" t="s">
        <v>749</v>
      </c>
      <c r="B242" s="108" t="s">
        <v>1822</v>
      </c>
      <c r="C242" s="166">
        <v>2338.00346004</v>
      </c>
      <c r="D242" s="169">
        <v>13013</v>
      </c>
      <c r="F242" s="165">
        <f>IF($C$249=0,"",IF(C242="[Mark as ND1 if not relevant]","",C242/$C$249))</f>
        <v>0.0871338025689999</v>
      </c>
      <c r="G242" s="165">
        <f>IF($D$249=0,"",IF(D242="[Mark as ND1 if not relevant]","",D242/$D$249))</f>
        <v>0.0972207695181173</v>
      </c>
    </row>
    <row r="243">
      <c r="A243" s="108" t="s">
        <v>750</v>
      </c>
      <c r="B243" s="108" t="s">
        <v>1823</v>
      </c>
      <c r="C243" s="166">
        <v>3615.42064748</v>
      </c>
      <c r="D243" s="169">
        <v>17671</v>
      </c>
      <c r="F243" s="165">
        <f>IF($C$249=0,"",IF(C243="[Mark as ND1 if not relevant]","",C243/$C$249))</f>
        <v>0.13474118164736096</v>
      </c>
      <c r="G243" s="165">
        <f>IF($D$249=0,"",IF(D243="[Mark as ND1 if not relevant]","",D243/$D$249))</f>
        <v>0.13202091893911094</v>
      </c>
    </row>
    <row r="244">
      <c r="A244" s="108" t="s">
        <v>751</v>
      </c>
      <c r="B244" s="108" t="s">
        <v>1824</v>
      </c>
      <c r="C244" s="166">
        <v>4894.32328866</v>
      </c>
      <c r="D244" s="169">
        <v>21747</v>
      </c>
      <c r="F244" s="165">
        <f>IF($C$249=0,"",IF(C244="[Mark as ND1 if not relevant]","",C244/$C$249))</f>
        <v>0.1824039213079961</v>
      </c>
      <c r="G244" s="165">
        <f>IF($D$249=0,"",IF(D244="[Mark as ND1 if not relevant]","",D244/$D$249))</f>
        <v>0.162472917444901</v>
      </c>
    </row>
    <row r="245">
      <c r="A245" s="108" t="s">
        <v>752</v>
      </c>
      <c r="B245" s="108" t="s">
        <v>1825</v>
      </c>
      <c r="C245" s="166">
        <v>5908.12645265</v>
      </c>
      <c r="D245" s="169">
        <v>23729</v>
      </c>
      <c r="F245" s="165">
        <f>IF($C$249=0,"",IF(C245="[Mark as ND1 if not relevant]","",C245/$C$249))</f>
        <v>0.22018681010381538</v>
      </c>
      <c r="G245" s="165">
        <f>IF($D$249=0,"",IF(D245="[Mark as ND1 if not relevant]","",D245/$D$249))</f>
        <v>0.17728053791557713</v>
      </c>
    </row>
    <row r="246">
      <c r="A246" s="108" t="s">
        <v>753</v>
      </c>
      <c r="B246" s="108" t="s">
        <v>1826</v>
      </c>
      <c r="C246" s="166">
        <v>5194.25571536</v>
      </c>
      <c r="D246" s="169">
        <v>18697</v>
      </c>
      <c r="F246" s="165">
        <f>IF($C$249=0,"",IF(C246="[Mark as ND1 if not relevant]","",C246/$C$249))</f>
        <v>0.19358194276895307</v>
      </c>
      <c r="G246" s="165">
        <f>IF($D$249=0,"",IF(D246="[Mark as ND1 if not relevant]","",D246/$D$249))</f>
        <v>0.13968621591333583</v>
      </c>
    </row>
    <row r="247">
      <c r="A247" s="108" t="s">
        <v>754</v>
      </c>
      <c r="B247" s="108" t="s">
        <v>1827</v>
      </c>
      <c r="C247" s="166">
        <v>1707.82218695</v>
      </c>
      <c r="D247" s="169">
        <v>5445</v>
      </c>
      <c r="F247" s="165">
        <f>IF($C$249=0,"",IF(C247="[Mark as ND1 if not relevant]","",C247/$C$249))</f>
        <v>0.063647913189193064</v>
      </c>
      <c r="G247" s="165">
        <f>IF($D$249=0,"",IF(D247="[Mark as ND1 if not relevant]","",D247/$D$249))</f>
        <v>0.040679865521105717</v>
      </c>
    </row>
    <row r="248">
      <c r="A248" s="108" t="s">
        <v>755</v>
      </c>
      <c r="B248" s="108" t="s">
        <v>729</v>
      </c>
      <c r="C248" s="166">
        <v>192.73449379</v>
      </c>
      <c r="D248" s="169">
        <v>639</v>
      </c>
      <c r="F248" s="165">
        <f>IF($C$249=0,"",IF(C248="[Mark as ND1 if not relevant]","",C248/$C$249))</f>
        <v>0.0071829189379585771</v>
      </c>
      <c r="G248" s="165">
        <f>IF($D$249=0,"",IF(D248="[Mark as ND1 if not relevant]","",D248/$D$249))</f>
        <v>0.0047740007471049686</v>
      </c>
    </row>
    <row r="249">
      <c r="A249" s="108" t="s">
        <v>756</v>
      </c>
      <c r="B249" s="136" t="s">
        <v>99</v>
      </c>
      <c r="C249" s="166">
        <f>SUM(C241:C248)</f>
        <v>26832.335914510004</v>
      </c>
      <c r="D249" s="169">
        <f>SUM(D241:D248)</f>
        <v>133850</v>
      </c>
      <c r="F249" s="140">
        <f>SUM(F241:F248)</f>
        <v>0.99999999999999978</v>
      </c>
      <c r="G249" s="140">
        <f>SUM(G241:G248)</f>
        <v>1</v>
      </c>
    </row>
    <row r="250" outlineLevel="1">
      <c r="A250" s="108" t="s">
        <v>757</v>
      </c>
      <c r="B250" s="123" t="s">
        <v>1815</v>
      </c>
      <c r="C250" s="166">
        <v>151.69065964</v>
      </c>
      <c r="D250" s="169">
        <v>487</v>
      </c>
      <c r="F250" s="165">
        <f>IF($C$249=0,"",IF(C250="[for completion]","",C250/$C$249))</f>
        <v>0.0056532781984877777</v>
      </c>
      <c r="G250" s="165">
        <f>IF($D$249=0,"",IF(D250="[for completion]","",D250/$D$249))</f>
        <v>0.0036384011953679491</v>
      </c>
    </row>
    <row r="251" outlineLevel="1">
      <c r="A251" s="108" t="s">
        <v>758</v>
      </c>
      <c r="B251" s="123" t="s">
        <v>1816</v>
      </c>
      <c r="C251" s="166">
        <v>23.14653734</v>
      </c>
      <c r="D251" s="169">
        <v>85</v>
      </c>
      <c r="F251" s="165">
        <f>IF($C$249=0,"",IF(C251="[for completion]","",C251/$C$249))</f>
        <v>0.00086263594096864106</v>
      </c>
      <c r="G251" s="165">
        <f>IF($D$249=0,"",IF(D251="[for completion]","",D251/$D$249))</f>
        <v>0.000635039223010833</v>
      </c>
    </row>
    <row r="252" outlineLevel="1">
      <c r="A252" s="108" t="s">
        <v>759</v>
      </c>
      <c r="B252" s="123" t="s">
        <v>1817</v>
      </c>
      <c r="C252" s="166">
        <v>7.0665265</v>
      </c>
      <c r="D252" s="169">
        <v>27</v>
      </c>
      <c r="F252" s="165">
        <f>IF($C$249=0,"",IF(C252="[for completion]","",C252/$C$249))</f>
        <v>0.0002633586029376841</v>
      </c>
      <c r="G252" s="165">
        <f>IF($D$249=0,"",IF(D252="[for completion]","",D252/$D$249))</f>
        <v>0.0002017183414269705</v>
      </c>
    </row>
    <row r="253" outlineLevel="1">
      <c r="A253" s="108" t="s">
        <v>760</v>
      </c>
      <c r="B253" s="123" t="s">
        <v>1818</v>
      </c>
      <c r="C253" s="166">
        <v>3.47383926</v>
      </c>
      <c r="D253" s="169">
        <v>13</v>
      </c>
      <c r="F253" s="165">
        <f>IF($C$249=0,"",IF(C253="[for completion]","",C253/$C$249))</f>
        <v>0.0001294646605151312</v>
      </c>
      <c r="G253" s="165">
        <f>IF($D$249=0,"",IF(D253="[for completion]","",D253/$D$249))</f>
        <v>9.7123645872245048E-05</v>
      </c>
    </row>
    <row r="254" outlineLevel="1">
      <c r="A254" s="108" t="s">
        <v>761</v>
      </c>
      <c r="B254" s="123" t="s">
        <v>1819</v>
      </c>
      <c r="C254" s="166">
        <v>3.14574455</v>
      </c>
      <c r="D254" s="169">
        <v>11</v>
      </c>
      <c r="F254" s="165">
        <f>IF($C$249=0,"",IF(C254="[for completion]","",C254/$C$249))</f>
        <v>0.00011723707395519334</v>
      </c>
      <c r="G254" s="165">
        <f>IF($D$249=0,"",IF(D254="[for completion]","",D254/$D$249))</f>
        <v>8.218154650728427E-05</v>
      </c>
    </row>
    <row r="255" outlineLevel="1">
      <c r="A255" s="108" t="s">
        <v>762</v>
      </c>
      <c r="B255" s="123" t="s">
        <v>1828</v>
      </c>
      <c r="C255" s="166">
        <v>4.2111865</v>
      </c>
      <c r="D255" s="169">
        <v>16</v>
      </c>
      <c r="F255" s="165">
        <f>IF($C$249=0,"",IF(C255="[for completion]","",C255/$C$249))</f>
        <v>0.0001569444610941508</v>
      </c>
      <c r="G255" s="165">
        <f>IF($D$249=0,"",IF(D255="[for completion]","",D255/$D$249))</f>
        <v>0.00011953679491968622</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1829</v>
      </c>
      <c r="C277" s="140">
        <v>0.73019022</v>
      </c>
      <c r="E277" s="103"/>
      <c r="F277" s="103"/>
    </row>
    <row r="278">
      <c r="A278" s="108" t="s">
        <v>788</v>
      </c>
      <c r="B278" s="108" t="s">
        <v>1830</v>
      </c>
      <c r="C278" s="140">
        <v>0.26980978</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1843</v>
      </c>
    </row>
    <row r="7">
      <c r="A7" s="1" t="s">
        <v>1298</v>
      </c>
      <c r="B7" s="39" t="s">
        <v>1299</v>
      </c>
      <c r="C7" s="25" t="s">
        <v>1845</v>
      </c>
    </row>
    <row r="8">
      <c r="A8" s="1" t="s">
        <v>1300</v>
      </c>
      <c r="B8" s="39" t="s">
        <v>1301</v>
      </c>
      <c r="C8" s="25" t="s">
        <v>1844</v>
      </c>
    </row>
    <row r="9">
      <c r="A9" s="1" t="s">
        <v>1302</v>
      </c>
      <c r="B9" s="39" t="s">
        <v>1303</v>
      </c>
      <c r="C9" s="25" t="s">
        <v>1833</v>
      </c>
    </row>
    <row r="10" ht="44.25" customHeight="1">
      <c r="A10" s="1" t="s">
        <v>1304</v>
      </c>
      <c r="B10" s="39" t="s">
        <v>1838</v>
      </c>
      <c r="C10" s="25" t="s">
        <v>1839</v>
      </c>
    </row>
    <row r="11" ht="54.75" customHeight="1">
      <c r="A11" s="1" t="s">
        <v>1305</v>
      </c>
      <c r="B11" s="39" t="s">
        <v>1840</v>
      </c>
      <c r="C11" s="25" t="s">
        <v>1841</v>
      </c>
    </row>
    <row r="12">
      <c r="A12" s="1" t="s">
        <v>1306</v>
      </c>
      <c r="B12" s="39" t="s">
        <v>1307</v>
      </c>
      <c r="C12" s="25" t="s">
        <v>1836</v>
      </c>
    </row>
    <row r="13">
      <c r="A13" s="1" t="s">
        <v>1308</v>
      </c>
      <c r="B13" s="39" t="s">
        <v>1309</v>
      </c>
      <c r="C13" s="25" t="s">
        <v>1835</v>
      </c>
    </row>
    <row r="14" ht="30">
      <c r="A14" s="1" t="s">
        <v>1310</v>
      </c>
      <c r="B14" s="39" t="s">
        <v>1311</v>
      </c>
      <c r="C14" s="25" t="s">
        <v>1834</v>
      </c>
    </row>
    <row r="15">
      <c r="A15" s="1" t="s">
        <v>1312</v>
      </c>
      <c r="B15" s="39" t="s">
        <v>1313</v>
      </c>
      <c r="C15" s="25" t="s">
        <v>1837</v>
      </c>
    </row>
    <row r="16" ht="30">
      <c r="A16" s="1" t="s">
        <v>1314</v>
      </c>
      <c r="B16" s="43" t="s">
        <v>1315</v>
      </c>
      <c r="C16" s="25" t="s">
        <v>1831</v>
      </c>
    </row>
    <row r="17" ht="30" customHeight="1">
      <c r="A17" s="1" t="s">
        <v>1316</v>
      </c>
      <c r="B17" s="43" t="s">
        <v>1317</v>
      </c>
      <c r="C17" s="25" t="s">
        <v>1832</v>
      </c>
    </row>
    <row r="18">
      <c r="A18" s="1" t="s">
        <v>1318</v>
      </c>
      <c r="B18" s="43" t="s">
        <v>1319</v>
      </c>
      <c r="C18" s="25" t="s">
        <v>1842</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1846</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1847</v>
      </c>
      <c r="D14" s="108"/>
      <c r="E14" s="31"/>
      <c r="F14" s="31"/>
      <c r="G14" s="31"/>
      <c r="H14" s="23"/>
      <c r="L14" s="23"/>
      <c r="M14" s="23"/>
    </row>
    <row r="15">
      <c r="A15" s="25" t="s">
        <v>1533</v>
      </c>
      <c r="B15" s="42" t="s">
        <v>1848</v>
      </c>
      <c r="C15" s="25" t="s">
        <v>1720</v>
      </c>
      <c r="D15" s="25" t="s">
        <v>1849</v>
      </c>
      <c r="E15" s="31"/>
      <c r="F15" s="31"/>
      <c r="G15" s="31"/>
      <c r="H15" s="23"/>
      <c r="L15" s="23"/>
      <c r="M15" s="23"/>
    </row>
    <row r="16">
      <c r="A16" s="25" t="s">
        <v>1534</v>
      </c>
      <c r="B16" s="42" t="s">
        <v>1523</v>
      </c>
      <c r="C16" s="25" t="s">
        <v>1847</v>
      </c>
      <c r="E16" s="31"/>
      <c r="F16" s="31"/>
      <c r="G16" s="31"/>
      <c r="H16" s="23"/>
      <c r="L16" s="23"/>
      <c r="M16" s="23"/>
    </row>
    <row r="17">
      <c r="A17" s="25" t="s">
        <v>1535</v>
      </c>
      <c r="B17" s="42" t="s">
        <v>1524</v>
      </c>
      <c r="C17" s="25" t="s">
        <v>1847</v>
      </c>
      <c r="E17" s="31"/>
      <c r="F17" s="31"/>
      <c r="G17" s="31"/>
      <c r="H17" s="23"/>
      <c r="L17" s="23"/>
      <c r="M17" s="23"/>
    </row>
    <row r="18">
      <c r="A18" s="25" t="s">
        <v>1536</v>
      </c>
      <c r="B18" s="42" t="s">
        <v>1850</v>
      </c>
      <c r="C18" s="25" t="s">
        <v>1720</v>
      </c>
      <c r="D18" s="25" t="s">
        <v>1849</v>
      </c>
      <c r="E18" s="31"/>
      <c r="F18" s="31"/>
      <c r="G18" s="31"/>
      <c r="H18" s="23"/>
      <c r="L18" s="23"/>
      <c r="M18" s="23"/>
    </row>
    <row r="19">
      <c r="A19" s="25" t="s">
        <v>1537</v>
      </c>
      <c r="B19" s="42" t="s">
        <v>1525</v>
      </c>
      <c r="C19" s="25" t="s">
        <v>1847</v>
      </c>
      <c r="E19" s="31"/>
      <c r="F19" s="31"/>
      <c r="G19" s="31"/>
      <c r="H19" s="23"/>
      <c r="L19" s="23"/>
      <c r="M19" s="23"/>
    </row>
    <row r="20">
      <c r="A20" s="25" t="s">
        <v>1538</v>
      </c>
      <c r="B20" s="42" t="s">
        <v>1526</v>
      </c>
      <c r="C20" s="25" t="s">
        <v>1720</v>
      </c>
      <c r="D20" s="25" t="s">
        <v>1849</v>
      </c>
      <c r="E20" s="31"/>
      <c r="F20" s="31"/>
      <c r="G20" s="31"/>
      <c r="H20" s="23"/>
      <c r="L20" s="23"/>
      <c r="M20" s="23"/>
    </row>
    <row r="21">
      <c r="A21" s="25" t="s">
        <v>1539</v>
      </c>
      <c r="B21" s="42" t="s">
        <v>1527</v>
      </c>
      <c r="C21" s="25" t="s">
        <v>1847</v>
      </c>
      <c r="E21" s="31"/>
      <c r="F21" s="31"/>
      <c r="G21" s="31"/>
      <c r="H21" s="23"/>
      <c r="L21" s="23"/>
      <c r="M21" s="23"/>
    </row>
    <row r="22">
      <c r="A22" s="25" t="s">
        <v>1540</v>
      </c>
      <c r="B22" s="42" t="s">
        <v>1528</v>
      </c>
      <c r="C22" s="25" t="s">
        <v>1847</v>
      </c>
      <c r="E22" s="31"/>
      <c r="F22" s="31"/>
      <c r="G22" s="31"/>
      <c r="H22" s="23"/>
      <c r="L22" s="23"/>
      <c r="M22" s="23"/>
    </row>
    <row r="23">
      <c r="A23" s="25" t="s">
        <v>1541</v>
      </c>
      <c r="B23" s="42" t="s">
        <v>1607</v>
      </c>
      <c r="C23" s="25" t="s">
        <v>1756</v>
      </c>
      <c r="E23" s="31"/>
      <c r="F23" s="31"/>
      <c r="G23" s="31"/>
      <c r="H23" s="23"/>
      <c r="L23" s="23"/>
      <c r="M23" s="23"/>
    </row>
    <row r="24">
      <c r="A24" s="25" t="s">
        <v>1609</v>
      </c>
      <c r="B24" s="42" t="s">
        <v>1608</v>
      </c>
      <c r="C24" s="25" t="s">
        <v>1747</v>
      </c>
      <c r="E24" s="31"/>
      <c r="F24" s="31"/>
      <c r="G24" s="31"/>
      <c r="H24" s="23"/>
      <c r="L24" s="23"/>
      <c r="M24" s="23"/>
    </row>
    <row r="25" outlineLevel="1">
      <c r="A25" s="25" t="s">
        <v>1542</v>
      </c>
      <c r="B25" s="40" t="s">
        <v>1741</v>
      </c>
      <c r="C25" s="25" t="s">
        <v>1720</v>
      </c>
      <c r="D25" s="25" t="s">
        <v>1849</v>
      </c>
      <c r="E25" s="31"/>
      <c r="F25" s="31"/>
      <c r="G25" s="31"/>
      <c r="H25" s="23"/>
      <c r="L25" s="23"/>
      <c r="M25" s="23"/>
    </row>
    <row r="26" outlineLevel="1">
      <c r="A26" s="25" t="s">
        <v>1545</v>
      </c>
      <c r="B26" s="40" t="s">
        <v>1729</v>
      </c>
      <c r="C26" s="25" t="s">
        <v>1720</v>
      </c>
      <c r="D26" s="25" t="s">
        <v>1849</v>
      </c>
      <c r="E26" s="31"/>
      <c r="F26" s="31"/>
      <c r="G26" s="31"/>
      <c r="H26" s="23"/>
      <c r="L26" s="23"/>
      <c r="M26" s="23"/>
    </row>
    <row r="27" outlineLevel="1">
      <c r="A27" s="25" t="s">
        <v>1546</v>
      </c>
      <c r="B27" s="40" t="s">
        <v>1742</v>
      </c>
      <c r="C27" s="25" t="s">
        <v>1720</v>
      </c>
      <c r="D27" s="25" t="s">
        <v>1849</v>
      </c>
      <c r="E27" s="31"/>
      <c r="F27" s="31"/>
      <c r="G27" s="31"/>
      <c r="H27" s="23"/>
      <c r="L27" s="23"/>
      <c r="M27" s="23"/>
    </row>
    <row r="28" outlineLevel="1">
      <c r="A28" s="25" t="s">
        <v>1547</v>
      </c>
      <c r="B28" s="40" t="s">
        <v>1759</v>
      </c>
      <c r="C28" s="25" t="s">
        <v>1760</v>
      </c>
      <c r="E28" s="31"/>
      <c r="F28" s="31"/>
      <c r="G28" s="31"/>
      <c r="H28" s="23"/>
      <c r="L28" s="23"/>
      <c r="M28" s="23"/>
    </row>
    <row r="29" outlineLevel="1">
      <c r="A29" s="25" t="s">
        <v>1548</v>
      </c>
      <c r="B29" s="40" t="s">
        <v>1737</v>
      </c>
      <c r="C29" s="25" t="s">
        <v>1720</v>
      </c>
      <c r="D29" s="25" t="s">
        <v>1849</v>
      </c>
      <c r="E29" s="31"/>
      <c r="F29" s="31"/>
      <c r="G29" s="31"/>
      <c r="H29" s="23"/>
      <c r="L29" s="23"/>
      <c r="M29" s="23"/>
    </row>
    <row r="30" outlineLevel="1">
      <c r="A30" s="25" t="s">
        <v>1549</v>
      </c>
      <c r="B30" s="40" t="s">
        <v>1735</v>
      </c>
      <c r="C30" s="25" t="s">
        <v>1720</v>
      </c>
      <c r="D30" s="25" t="s">
        <v>1849</v>
      </c>
      <c r="E30" s="31"/>
      <c r="F30" s="31"/>
      <c r="G30" s="31"/>
      <c r="H30" s="23"/>
      <c r="L30" s="23"/>
      <c r="M30" s="23"/>
    </row>
    <row r="31" outlineLevel="1">
      <c r="A31" s="25" t="s">
        <v>1550</v>
      </c>
      <c r="B31" s="40" t="s">
        <v>1731</v>
      </c>
      <c r="C31" s="25" t="s">
        <v>1720</v>
      </c>
      <c r="D31" s="25" t="s">
        <v>1849</v>
      </c>
      <c r="E31" s="31"/>
      <c r="F31" s="31"/>
      <c r="G31" s="31"/>
      <c r="H31" s="23"/>
      <c r="L31" s="23"/>
      <c r="M31" s="23"/>
    </row>
    <row r="32" outlineLevel="1">
      <c r="A32" s="25" t="s">
        <v>1551</v>
      </c>
      <c r="B32" s="40" t="s">
        <v>1730</v>
      </c>
      <c r="C32" s="25" t="s">
        <v>1720</v>
      </c>
      <c r="D32" s="25" t="s">
        <v>1849</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1720</v>
      </c>
      <c r="C35" s="108" t="s">
        <v>1333</v>
      </c>
      <c r="D35" s="108" t="s">
        <v>1849</v>
      </c>
      <c r="E35" s="108" t="s">
        <v>1851</v>
      </c>
      <c r="F35" s="99"/>
      <c r="G35" s="99"/>
      <c r="H35" s="23"/>
      <c r="L35" s="23"/>
      <c r="M35" s="23"/>
    </row>
    <row r="36">
      <c r="A36" s="25" t="s">
        <v>1568</v>
      </c>
      <c r="B36" s="42" t="s">
        <v>1720</v>
      </c>
      <c r="C36" s="25" t="s">
        <v>1333</v>
      </c>
      <c r="D36" s="25" t="s">
        <v>1849</v>
      </c>
      <c r="E36" s="25" t="s">
        <v>1852</v>
      </c>
      <c r="H36" s="23"/>
      <c r="L36" s="23"/>
      <c r="M36" s="23"/>
    </row>
    <row r="37">
      <c r="A37" s="25" t="s">
        <v>1569</v>
      </c>
      <c r="B37" s="42"/>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83.76</v>
      </c>
      <c r="H75" s="23"/>
    </row>
    <row r="76">
      <c r="A76" s="25" t="s">
        <v>1593</v>
      </c>
      <c r="B76" s="25" t="s">
        <v>1622</v>
      </c>
      <c r="C76" s="148">
        <v>272.28</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1853</v>
      </c>
      <c r="C82" s="168">
        <v>0.00548871</v>
      </c>
      <c r="D82" s="108" t="str">
        <f>IF(C82="","","ND2")</f>
        <v>ND2</v>
      </c>
      <c r="E82" s="108" t="str">
        <f>IF(C82="","","ND2")</f>
        <v>ND2</v>
      </c>
      <c r="F82" s="108" t="str">
        <f>IF(C82="","","ND2")</f>
        <v>ND2</v>
      </c>
      <c r="G82" s="168">
        <f>IF(C82="","",C82)</f>
        <v>0.00548871</v>
      </c>
      <c r="H82" s="23"/>
    </row>
    <row r="83">
      <c r="A83" s="25" t="s">
        <v>1600</v>
      </c>
      <c r="B83" s="25" t="s">
        <v>1854</v>
      </c>
      <c r="C83" s="190">
        <v>0.00119358</v>
      </c>
      <c r="D83" s="25" t="str">
        <f>IF(C83="","","ND2")</f>
        <v>ND2</v>
      </c>
      <c r="E83" s="25" t="str">
        <f>IF(C83="","","ND2")</f>
        <v>ND2</v>
      </c>
      <c r="F83" s="25" t="str">
        <f>IF(C83="","","ND2")</f>
        <v>ND2</v>
      </c>
      <c r="G83" s="190">
        <f>IF(C83="","",C83)</f>
        <v>0.00119358</v>
      </c>
      <c r="H83" s="23"/>
    </row>
    <row r="84">
      <c r="A84" s="25" t="s">
        <v>1601</v>
      </c>
      <c r="B84" s="25" t="s">
        <v>1855</v>
      </c>
      <c r="C84" s="190">
        <v>0.00035429</v>
      </c>
      <c r="D84" s="25" t="str">
        <f>IF(C84="","","ND2")</f>
        <v>ND2</v>
      </c>
      <c r="E84" s="25" t="str">
        <f>IF(C84="","","ND2")</f>
        <v>ND2</v>
      </c>
      <c r="F84" s="25" t="str">
        <f>IF(C84="","","ND2")</f>
        <v>ND2</v>
      </c>
      <c r="G84" s="190">
        <f>IF(C84="","",C84)</f>
        <v>0.00035429</v>
      </c>
      <c r="H84" s="23"/>
    </row>
    <row r="85">
      <c r="A85" s="25" t="s">
        <v>1602</v>
      </c>
      <c r="B85" s="25" t="s">
        <v>1856</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1857</v>
      </c>
      <c r="C87" s="190">
        <v>0.99296342</v>
      </c>
      <c r="D87" s="25" t="str">
        <f>IF(C87="","","ND2")</f>
        <v>ND2</v>
      </c>
      <c r="E87" s="25" t="str">
        <f>IF(C87="","","ND2")</f>
        <v>ND2</v>
      </c>
      <c r="F87" s="25" t="str">
        <f>IF(C87="","","ND2")</f>
        <v>ND2</v>
      </c>
      <c r="G87" s="190">
        <f>IF(C87="","",C87)</f>
        <v>0.99296342</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2021-02-08T16:12:58Z</dcterms:created>
  <dcterms:modified xsi:type="dcterms:W3CDTF">2021-02-08T16:12:58Z</dcterms:modified>
</cp:coreProperties>
</file>