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<sst xmlns="http://schemas.openxmlformats.org/spreadsheetml/2006/main" count="3812" uniqueCount="2727">
  <si>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</si>
  <si>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</si>
  <si>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</si>
  <si>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</si>
  <si>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</si>
  <si>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</si>
  <si>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</si>
  <si>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</si>
  <si>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</si>
  <si>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</si>
  <si>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</si>
  <si>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</si>
  <si>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</si>
  <si>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</si>
  <si>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</si>
  <si>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</si>
  <si>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</si>
  <si>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</si>
  <si>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</si>
  <si>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</si>
  <si>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</si>
  <si>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</si>
  <si>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</si>
  <si>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</si>
  <si>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</si>
  <si>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</si>
  <si>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</si>
  <si>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</si>
  <si>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</si>
  <si>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</si>
  <si>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</si>
  <si>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</si>
  <si>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</si>
  <si>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</si>
  <si>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</si>
  <si>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</si>
  <si>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</si>
  <si>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</si>
  <si>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</si>
  <si>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</si>
  <si>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</si>
  <si>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</si>
  <si>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</si>
  <si>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</si>
  <si>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</si>
  <si>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</si>
  <si>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</si>
  <si>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</si>
  <si>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</si>
  <si>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</si>
  <si>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</si>
  <si>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</si>
  <si>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</si>
  <si>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</si>
  <si>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</si>
  <si>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</si>
  <si>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</si>
  <si>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</si>
  <si>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</si>
  <si>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</si>
  <si>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</si>
  <si>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</si>
  <si>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</si>
  <si>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</si>
  <si>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</si>
  <si>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</si>
  <si>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</si>
  <si>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</si>
  <si>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</si>
  <si>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</si>
  <si>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</si>
  <si>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</si>
  <si>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</si>
  <si>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</si>
  <si>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</si>
  <si>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</si>
  <si>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</si>
  <si>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</si>
  <si>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</si>
  <si>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</si>
  <si>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</si>
  <si>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</si>
  <si>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</si>
  <si>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</si>
  <si>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</si>
  <si>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</si>
  <si>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</si>
  <si>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</si>
  <si>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</si>
  <si>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</si>
  <si>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</si>
  <si>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</si>
  <si>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</si>
  <si>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</si>
  <si>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</si>
  <si>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</si>
  <si>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</si>
  <si>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</si>
  <si>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</si>
  <si>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</si>
  <si>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</si>
  <si>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</si>
  <si>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</si>
  <si>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</si>
  <si>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</si>
  <si>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</si>
  <si>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</si>
  <si>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</si>
  <si>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</si>
  <si>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</si>
  <si>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</si>
  <si>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</si>
  <si>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</si>
  <si>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</si>
  <si>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</si>
  <si>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</si>
  <si>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</si>
  <si>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</si>
  <si>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</si>
  <si>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</si>
  <si>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</si>
  <si>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</si>
  <si>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</si>
  <si>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</si>
  <si>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</si>
  <si>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</si>
  <si>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</si>
  <si>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</si>
  <si>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</si>
  <si>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</si>
  <si>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</si>
  <si>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</si>
  <si>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</si>
  <si>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</si>
  <si>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</si>
  <si>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</si>
  <si>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</si>
  <si>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</si>
  <si>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</si>
  <si>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</si>
  <si>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</si>
  <si>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</si>
  <si>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</si>
  <si>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</si>
  <si>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</si>
  <si>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</si>
  <si>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</si>
  <si>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</si>
  <si>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</si>
  <si>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</si>
  <si>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</si>
  <si>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</si>
  <si>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</si>
  <si>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</si>
  <si>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</si>
  <si>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</si>
  <si>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</si>
  <si>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</si>
  <si>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</si>
  <si>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</si>
  <si>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</si>
  <si>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</si>
  <si>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</si>
  <si>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</si>
  <si>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</si>
  <si>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</si>
  <si>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</si>
  <si>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</si>
  <si>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</si>
  <si>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</si>
  <si>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</si>
  <si>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</si>
  <si>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</si>
  <si>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</si>
  <si>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</si>
  <si>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</si>
  <si>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</si>
  <si>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</si>
  <si>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</si>
  <si>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</si>
  <si>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</si>
  <si>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</si>
  <si>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</si>
  <si>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</si>
  <si>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</si>
  <si>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</si>
  <si>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</si>
  <si>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</si>
  <si>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</si>
  <si>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</si>
  <si>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</si>
  <si>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</si>
  <si>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</si>
  <si>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</si>
  <si>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</si>
  <si>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</si>
  <si>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</si>
  <si>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</si>
  <si>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</si>
  <si>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</si>
  <si>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</si>
  <si>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</si>
  <si>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</si>
  <si>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</si>
  <si>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</si>
  <si>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</si>
  <si>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</si>
  <si>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</si>
  <si>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</si>
  <si>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</si>
  <si>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</si>
  <si>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</si>
  <si>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</si>
  <si>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</si>
  <si>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</si>
  <si>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</si>
  <si>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</si>
  <si>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</si>
  <si>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</si>
  <si>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</si>
  <si>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</si>
  <si>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</si>
  <si>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</si>
  <si>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</si>
  <si>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</si>
  <si>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</si>
  <si>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</si>
  <si>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</si>
  <si>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</si>
  <si>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</si>
  <si>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</si>
  <si>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</si>
  <si>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</si>
  <si>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</si>
  <si>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</si>
  <si>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</si>
  <si>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</si>
  <si>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</si>
  <si>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</si>
  <si>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</si>
  <si>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</si>
  <si>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</si>
  <si>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</si>
  <si>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</si>
  <si>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</si>
  <si>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</si>
  <si>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</si>
  <si>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</si>
  <si>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</si>
  <si>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</si>
  <si>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</si>
  <si>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</si>
  <si>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</si>
  <si>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</si>
  <si>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</si>
  <si>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</si>
  <si>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</si>
  <si>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</si>
  <si>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</si>
  <si>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</si>
  <si>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</si>
  <si>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</si>
  <si>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</si>
  <si>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</si>
  <si>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</si>
  <si>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</si>
  <si>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</si>
  <si>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</si>
  <si>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</si>
  <si>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</si>
  <si>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</si>
  <si>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</si>
  <si>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</si>
  <si>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</si>
  <si>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</si>
  <si>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</si>
  <si>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</si>
  <si>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</si>
  <si>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</si>
  <si>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</si>
  <si>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</si>
  <si>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</si>
  <si>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</si>
  <si>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</si>
  <si>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</si>
  <si>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</si>
  <si>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</si>
  <si>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</si>
  <si>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</si>
  <si>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</si>
  <si>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</si>
  <si>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</si>
  <si>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</si>
  <si>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</si>
  <si>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</si>
  <si>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</si>
  <si>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</si>
  <si>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</si>
  <si>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</si>
  <si>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</si>
  <si>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</si>
  <si>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</si>
  <si>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</si>
  <si>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</si>
  <si>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</si>
  <si>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</si>
  <si>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</si>
  <si>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</si>
  <si>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</si>
  <si>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</si>
  <si>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</si>
  <si>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</si>
  <si>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</si>
  <si>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</si>
  <si>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</si>
  <si>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</si>
  <si>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</si>
  <si>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</si>
  <si>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</si>
  <si>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</si>
  <si>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</si>
  <si>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</si>
  <si>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</si>
  <si>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</si>
  <si>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</si>
  <si>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</si>
  <si>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</si>
  <si>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</si>
  <si>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</si>
  <si>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</si>
  <si>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</si>
  <si>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</si>
  <si>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</si>
  <si>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</si>
  <si>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</si>
  <si>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</si>
  <si>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</si>
  <si>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</si>
  <si>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</si>
  <si>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</si>
  <si>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</si>
  <si>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</si>
  <si>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</si>
  <si>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</si>
  <si>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</si>
  <si>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</si>
  <si>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</si>
  <si>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</si>
  <si>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</si>
  <si>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</si>
  <si>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</si>
  <si>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</si>
  <si>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</si>
  <si>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</si>
  <si>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</si>
  <si>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</si>
  <si>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</si>
  <si>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</si>
  <si>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</si>
  <si>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</si>
  <si>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</si>
  <si>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</si>
  <si>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</si>
  <si>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</si>
  <si>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</si>
  <si>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</si>
  <si>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</si>
  <si>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</si>
  <si>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</si>
  <si>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</si>
  <si>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</si>
  <si>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</si>
  <si>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</si>
  <si>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</si>
  <si>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</si>
  <si>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</si>
  <si>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</si>
  <si>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</si>
  <si>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</si>
  <si>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</si>
  <si>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</si>
  <si>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</si>
  <si>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</si>
  <si>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</si>
  <si>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</si>
  <si>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</si>
  <si>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</si>
  <si>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</si>
  <si>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</si>
  <si>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</si>
  <si>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</si>
  <si>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</si>
  <si>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</si>
  <si>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</si>
  <si>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</si>
  <si>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</si>
  <si>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</si>
  <si>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</si>
  <si>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</si>
  <si>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</si>
  <si>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</si>
  <si>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</si>
  <si>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</si>
  <si>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</si>
  <si>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</si>
  <si>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</si>
  <si>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</si>
  <si>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</si>
  <si>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</si>
  <si>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</si>
  <si>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</si>
  <si>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</si>
  <si>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</si>
  <si>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</si>
  <si>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</si>
  <si>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</si>
  <si>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</si>
  <si>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</si>
  <si>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</si>
  <si>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</si>
  <si>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</si>
  <si>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</si>
  <si>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</si>
  <si>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</si>
  <si>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</si>
  <si>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</si>
  <si>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</si>
  <si>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</si>
  <si>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</si>
  <si>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</si>
  <si>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</si>
  <si>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</si>
  <si>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</si>
  <si>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</si>
  <si>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</si>
  <si>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</si>
  <si>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</si>
  <si>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</si>
  <si>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</si>
  <si>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</si>
  <si>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</si>
  <si>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</si>
  <si>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</si>
  <si>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</si>
  <si>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</si>
  <si>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</si>
  <si>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</si>
  <si>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</si>
  <si>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</si>
  <si>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</si>
  <si>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</si>
  <si>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</si>
  <si>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</si>
  <si>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</si>
  <si>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</si>
  <si>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</si>
  <si>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</si>
  <si>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</si>
  <si>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</si>
  <si>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</si>
  <si>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</si>
  <si>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</si>
  <si>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</si>
  <si>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</si>
  <si>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</si>
  <si>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</si>
  <si>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</si>
  <si>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</si>
  <si>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</si>
  <si>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</si>
  <si>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</si>
  <si>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</si>
  <si>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</si>
  <si>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</si>
  <si>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</si>
  <si>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</si>
  <si>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</si>
  <si>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</si>
  <si>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</si>
  <si>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</si>
  <si>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</si>
  <si>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</si>
  <si>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</si>
  <si>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</si>
  <si>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</si>
  <si>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</si>
  <si>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</si>
  <si>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</si>
  <si>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</si>
  <si>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</si>
  <si>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</si>
  <si>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</si>
  <si>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</si>
  <si>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</si>
  <si>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</si>
  <si>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</si>
  <si>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</si>
  <si>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</si>
  <si>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</si>
  <si>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</si>
  <si>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</si>
  <si>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</si>
  <si>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</si>
  <si>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</si>
  <si>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</si>
  <si>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</si>
  <si>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</si>
  <si>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</si>
  <si>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</si>
  <si>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</si>
  <si>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</si>
  <si>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</si>
  <si>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</si>
  <si>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</si>
  <si>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</si>
  <si>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</si>
  <si>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</si>
  <si>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</si>
  <si>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</si>
  <si>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</si>
  <si>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</si>
  <si>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</si>
  <si>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</si>
  <si>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</si>
  <si>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</si>
  <si>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</si>
  <si>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</si>
  <si>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</si>
  <si>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</si>
  <si>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</si>
  <si>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</si>
  <si>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</si>
  <si>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</si>
  <si>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</si>
  <si>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</si>
  <si>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</si>
  <si>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</si>
  <si>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</si>
  <si>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</si>
  <si>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</si>
  <si>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</si>
  <si>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</si>
  <si>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</si>
  <si>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</si>
  <si>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</si>
  <si>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</si>
  <si>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</si>
  <si>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</si>
  <si>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</si>
  <si>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</si>
  <si>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</si>
  <si>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</si>
  <si>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</si>
  <si>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</si>
  <si>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</si>
  <si>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</si>
  <si>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</si>
  <si>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</si>
  <si>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</si>
  <si>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</si>
  <si>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</si>
  <si>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</si>
  <si>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</si>
  <si>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</si>
  <si>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</si>
  <si>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</si>
  <si>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</si>
  <si>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</si>
  <si>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</si>
  <si>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</si>
  <si>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</si>
  <si>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</si>
  <si>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</si>
  <si>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</si>
  <si>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</si>
  <si>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</si>
  <si>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</si>
  <si>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</si>
  <si>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</si>
  <si>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</si>
  <si>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</si>
  <si>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</si>
  <si>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</si>
  <si>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</si>
  <si>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</si>
  <si>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</si>
  <si>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</si>
  <si>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</si>
  <si>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</si>
  <si>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</si>
  <si>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</si>
  <si>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</si>
  <si>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</si>
  <si>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</si>
  <si>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</si>
  <si>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</si>
  <si>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</si>
  <si>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</si>
  <si>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</si>
  <si>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</si>
  <si>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</si>
  <si>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</si>
  <si>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</si>
  <si>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</si>
  <si>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</si>
  <si>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</si>
  <si>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</si>
  <si>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</si>
  <si>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</si>
  <si>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</si>
  <si>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</si>
  <si>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</si>
  <si>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</si>
  <si>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</si>
  <si>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</si>
  <si>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</si>
  <si>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</si>
  <si>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</si>
  <si>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</si>
  <si>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</si>
  <si>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</si>
  <si>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</si>
  <si>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</si>
  <si>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</si>
  <si>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</si>
  <si>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</si>
  <si>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</si>
  <si>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</si>
  <si>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</si>
  <si>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</si>
  <si>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</si>
  <si>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</si>
  <si>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</si>
  <si>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</si>
  <si>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</si>
  <si>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</si>
  <si>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</si>
  <si>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</si>
  <si>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</si>
  <si>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</si>
  <si>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</si>
  <si>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</si>
  <si>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</si>
  <si>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</si>
  <si>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</si>
  <si>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</si>
  <si>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</si>
  <si>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</si>
  <si>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</si>
  <si>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</si>
  <si>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</si>
  <si>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</si>
  <si>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</si>
  <si>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</si>
  <si>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</si>
  <si>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</si>
  <si>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</si>
  <si>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</si>
  <si>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</si>
  <si>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</si>
  <si>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</si>
  <si>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</si>
  <si>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</si>
  <si>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</si>
  <si>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</si>
  <si>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</si>
  <si>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</si>
  <si>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</si>
  <si>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</si>
  <si>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</si>
  <si>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</si>
  <si>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</si>
  <si>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</si>
  <si>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</si>
  <si>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</si>
  <si>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</si>
  <si>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</si>
  <si>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</si>
  <si>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</si>
  <si>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</si>
  <si>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</si>
  <si>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</si>
  <si>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</si>
  <si>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</si>
  <si>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</si>
  <si>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</si>
  <si>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</si>
  <si>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</si>
  <si>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</si>
  <si>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</si>
  <si>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</si>
  <si>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</si>
  <si>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</si>
  <si>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</si>
  <si>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</si>
  <si>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</si>
  <si>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</si>
  <si>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</si>
  <si>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</si>
  <si>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</si>
  <si>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</si>
  <si>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</si>
  <si>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</si>
  <si>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</si>
  <si>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</si>
  <si>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</si>
  <si>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</si>
  <si>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</si>
  <si>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</si>
  <si>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</si>
  <si>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</si>
  <si>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</si>
  <si>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</si>
  <si>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</si>
  <si>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</si>
  <si>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</si>
  <si>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</si>
  <si>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</si>
  <si>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</si>
  <si>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</si>
  <si>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</si>
  <si>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</si>
  <si>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</si>
  <si>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</si>
  <si>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</si>
  <si>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</si>
  <si>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</si>
  <si>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</si>
  <si>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</si>
  <si>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</si>
  <si>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</si>
  <si>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</si>
  <si>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</si>
  <si>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</si>
  <si>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</si>
  <si>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</si>
  <si>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</si>
  <si>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</si>
  <si>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</si>
  <si>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</si>
  <si>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</si>
  <si>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</si>
  <si>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</si>
  <si>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</si>
  <si>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</si>
  <si>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</si>
  <si>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</si>
  <si>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</si>
  <si>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</si>
  <si>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</si>
  <si>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</si>
  <si>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</si>
  <si>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</si>
  <si>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</si>
  <si>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</si>
  <si>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</si>
  <si>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</si>
  <si>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</si>
  <si>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</si>
  <si>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</si>
  <si>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</si>
  <si>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</si>
  <si>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</si>
  <si>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</si>
  <si>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</si>
  <si>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</si>
  <si>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</si>
  <si>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</si>
  <si>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</si>
  <si>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</si>
  <si>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</si>
  <si>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</si>
  <si>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</si>
  <si>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</si>
  <si>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</si>
  <si>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</si>
  <si>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</si>
  <si>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</si>
  <si>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</si>
  <si>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</si>
  <si>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</si>
  <si>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</si>
  <si>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</si>
  <si>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</si>
  <si>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</si>
  <si>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</si>
  <si>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</si>
  <si>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</si>
  <si>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</si>
  <si>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</si>
  <si>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</si>
  <si>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</si>
  <si>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</si>
  <si>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</si>
  <si>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</si>
  <si>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</si>
  <si>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</si>
  <si>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</si>
  <si>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</si>
  <si>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</si>
  <si>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</si>
  <si>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</si>
  <si>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</si>
  <si>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</si>
  <si>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</si>
  <si>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</si>
  <si>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</si>
  <si>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</si>
  <si>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</si>
  <si>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</si>
  <si>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</si>
  <si>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</si>
  <si>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</si>
  <si>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</si>
  <si>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</si>
  <si>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</si>
  <si>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</si>
  <si>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</si>
  <si>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</si>
  <si>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</si>
  <si>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</si>
  <si>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</si>
  <si>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</si>
  <si>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</si>
  <si>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</si>
  <si>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</si>
  <si>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</si>
  <si>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</si>
  <si>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</si>
  <si>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</si>
  <si>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</si>
  <si>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</si>
  <si>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</si>
  <si>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</si>
  <si>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</si>
  <si>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</si>
  <si>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</si>
  <si>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</si>
  <si>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</si>
  <si>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</si>
  <si>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</si>
  <si>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</si>
  <si>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</si>
  <si>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</si>
  <si>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</si>
  <si>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</si>
  <si>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</si>
  <si>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</si>
  <si>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</si>
  <si>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</si>
  <si>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</si>
  <si>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</si>
  <si>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</si>
  <si>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</si>
  <si>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</si>
  <si>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</si>
  <si>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</si>
  <si>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</si>
  <si>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</si>
  <si>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</si>
  <si>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</si>
  <si>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</si>
  <si>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</si>
  <si>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</si>
  <si>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</si>
  <si>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</si>
  <si>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</si>
  <si>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</si>
  <si>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</si>
  <si>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</si>
  <si>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</si>
  <si>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</si>
  <si>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</si>
  <si>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</si>
  <si>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</si>
  <si>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</si>
  <si>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</si>
  <si>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</si>
  <si>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</si>
  <si>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</si>
  <si>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</si>
  <si>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</si>
  <si>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</si>
  <si>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</si>
  <si>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</si>
  <si>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</si>
  <si>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</si>
  <si>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</si>
  <si>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</si>
  <si>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</si>
  <si>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</si>
  <si>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</si>
  <si>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</si>
  <si>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</si>
  <si>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</si>
  <si>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</si>
  <si>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</si>
  <si>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</si>
  <si>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</si>
  <si>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</si>
  <si>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</si>
  <si>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</si>
  <si>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</si>
  <si>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</si>
  <si>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</si>
  <si>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</si>
  <si>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</si>
  <si>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</si>
  <si>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</si>
  <si>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</si>
  <si>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</si>
  <si>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</si>
  <si>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</si>
  <si>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</si>
  <si>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</si>
  <si>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</si>
  <si>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</si>
  <si>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</si>
  <si>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</si>
  <si>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</si>
  <si>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</si>
  <si>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</si>
  <si>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</si>
  <si>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</si>
  <si>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</si>
  <si>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</si>
  <si>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</si>
  <si>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</si>
  <si>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</si>
  <si>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</si>
  <si>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</si>
  <si>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</si>
  <si>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</si>
  <si>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</si>
  <si>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</si>
  <si>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</si>
  <si>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</si>
  <si>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</si>
  <si>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</si>
  <si>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</si>
  <si>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</si>
  <si>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</si>
  <si>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</si>
  <si>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</si>
  <si>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</si>
  <si>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</si>
  <si>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</si>
  <si>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</si>
  <si>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</si>
  <si>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</si>
  <si>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</si>
  <si>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</si>
  <si>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</si>
  <si>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</si>
  <si>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</si>
  <si>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</si>
  <si>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</si>
  <si>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</si>
  <si>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</si>
  <si>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</si>
  <si>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</si>
  <si>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</si>
  <si>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</si>
  <si>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</si>
  <si>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</si>
  <si>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</si>
  <si>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</si>
  <si>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</si>
  <si>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</si>
  <si>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</si>
  <si>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</si>
  <si>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</si>
  <si>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</si>
  <si>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</si>
  <si>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</si>
  <si>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</si>
  <si>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</si>
  <si>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</si>
  <si>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</si>
  <si>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</si>
  <si>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</si>
  <si>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</si>
  <si>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</si>
  <si>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</si>
  <si>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</si>
  <si>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</si>
  <si>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</si>
  <si>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</si>
  <si>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</si>
  <si>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</si>
  <si>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</si>
  <si>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</si>
  <si>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</si>
  <si>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</si>
  <si>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</si>
  <si>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</si>
  <si>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</si>
  <si>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</si>
  <si>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</si>
  <si>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</si>
  <si>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</si>
  <si>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</si>
  <si>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</si>
  <si>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</si>
  <si>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</si>
  <si>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</si>
  <si>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</si>
  <si>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</si>
  <si>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</si>
  <si>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</si>
  <si>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</si>
  <si>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</si>
  <si>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</si>
  <si>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</si>
  <si>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</si>
  <si>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</si>
  <si>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</si>
  <si>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</si>
  <si>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</si>
  <si>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</si>
  <si>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</si>
  <si>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</si>
  <si>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</si>
  <si>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</si>
  <si>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</si>
  <si>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</si>
  <si>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</si>
  <si>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</si>
  <si>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</si>
  <si>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</si>
  <si>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</si>
  <si>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</si>
  <si>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</si>
  <si>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</si>
  <si>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</si>
  <si>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</si>
  <si>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</si>
  <si>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</si>
  <si>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</si>
  <si>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</si>
  <si>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</si>
  <si>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</si>
  <si>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</si>
  <si>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</si>
  <si>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</si>
  <si>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</si>
  <si>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</si>
  <si>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</si>
  <si>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</si>
  <si>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</si>
  <si>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</si>
  <si>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</si>
  <si>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</si>
  <si>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</si>
  <si>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</si>
  <si>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</si>
  <si>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</si>
  <si>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</si>
  <si>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</si>
  <si>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</si>
  <si>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</si>
  <si>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</si>
  <si>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</si>
  <si>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</si>
  <si>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</si>
  <si>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</si>
  <si>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</si>
  <si>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</si>
  <si>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</si>
  <si>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</si>
  <si>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</si>
  <si>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</si>
  <si>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</si>
  <si>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</si>
  <si>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</si>
  <si>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</si>
  <si>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</si>
  <si>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</si>
  <si>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</si>
  <si>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</si>
  <si>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</si>
  <si>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</si>
  <si>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</si>
  <si>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</si>
  <si>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</si>
  <si>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</si>
  <si>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</si>
  <si>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</si>
  <si>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</si>
  <si>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</si>
  <si>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</si>
  <si>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</si>
  <si>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</si>
  <si>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</si>
  <si>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</si>
  <si>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</si>
  <si>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</si>
  <si>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</si>
  <si>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</si>
  <si>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</si>
  <si>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</si>
  <si>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</si>
  <si>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</si>
  <si>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</si>
  <si>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</si>
  <si>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</si>
  <si>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</si>
  <si>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</si>
  <si>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</si>
  <si>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</si>
  <si>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</si>
  <si>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</si>
  <si>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</si>
  <si>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</si>
  <si>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</si>
  <si>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</si>
  <si>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</si>
  <si>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</si>
  <si>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</si>
  <si>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</si>
  <si>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</si>
  <si>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</si>
  <si>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</si>
  <si>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</si>
  <si>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</si>
  <si>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</si>
  <si>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</si>
  <si>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</si>
  <si>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</si>
  <si>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</si>
  <si>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</si>
  <si>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</si>
  <si>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</si>
  <si>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</si>
  <si>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</si>
  <si>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</si>
  <si>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</si>
  <si>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</si>
  <si>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</si>
  <si>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</si>
  <si>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</si>
  <si>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</si>
  <si>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</si>
  <si>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</si>
  <si>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</si>
  <si>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</si>
  <si>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</si>
  <si>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</si>
  <si>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</si>
  <si>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</si>
  <si>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</si>
  <si>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</si>
  <si>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</si>
  <si>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</si>
  <si>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</si>
  <si>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</si>
  <si>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</si>
  <si>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</si>
  <si>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</si>
  <si>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</si>
  <si>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</si>
  <si>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</si>
  <si>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</si>
  <si>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</si>
  <si>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</si>
  <si>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</si>
  <si>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</si>
  <si>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</si>
  <si>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</si>
  <si>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</si>
  <si>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</si>
  <si>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</si>
  <si>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</si>
  <si>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</si>
  <si>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</si>
  <si>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</si>
  <si>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</si>
  <si>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</si>
  <si>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</si>
  <si>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</si>
  <si>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</si>
  <si>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</si>
  <si>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</si>
  <si>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</si>
  <si>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</si>
  <si>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</si>
  <si>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</si>
  <si>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</si>
  <si>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</si>
  <si>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</si>
  <si>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</si>
  <si>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</si>
  <si>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</si>
  <si>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</si>
  <si>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</si>
  <si>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</si>
  <si>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</si>
  <si>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</si>
  <si>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</si>
  <si>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</si>
  <si>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</si>
  <si>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</si>
  <si>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</si>
  <si>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</si>
  <si>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</si>
  <si>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</si>
  <si>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</si>
  <si>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</si>
  <si>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</si>
  <si>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</si>
  <si>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</si>
  <si>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</si>
  <si>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</si>
  <si>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</si>
  <si>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</si>
  <si>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</si>
  <si>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</si>
  <si>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</si>
  <si>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</si>
  <si>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</si>
  <si>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</si>
  <si>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</si>
  <si>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</si>
  <si>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</si>
  <si>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</si>
  <si>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</si>
  <si>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</si>
  <si>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</si>
  <si>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</si>
  <si>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</si>
  <si>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</si>
  <si>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</si>
  <si>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</si>
  <si>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</si>
  <si>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</si>
  <si>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</si>
  <si>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</si>
  <si>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</si>
  <si>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</si>
  <si>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</si>
  <si>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</si>
  <si>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</si>
  <si>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</si>
  <si>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</si>
  <si>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</si>
  <si>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</si>
  <si>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</si>
  <si>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</si>
  <si>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</si>
  <si>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</si>
  <si>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</si>
  <si>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</si>
  <si>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</si>
  <si>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</si>
  <si>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</si>
  <si>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</si>
  <si>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</si>
  <si>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</si>
  <si>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</si>
  <si>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</si>
  <si>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</si>
  <si>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</si>
  <si>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</si>
  <si>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</si>
  <si>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</si>
  <si>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</si>
  <si>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</si>
  <si>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</si>
  <si>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</si>
  <si>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</si>
  <si>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</si>
  <si>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</si>
  <si>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</si>
  <si>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</si>
  <si>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</si>
  <si>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</si>
  <si>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</si>
  <si>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</si>
  <si>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</si>
  <si>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</si>
  <si>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</si>
  <si>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</si>
  <si>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</si>
  <si>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</si>
  <si>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</si>
  <si>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</si>
  <si>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</si>
  <si>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</si>
  <si>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</si>
  <si>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</si>
  <si>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</si>
  <si>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</si>
  <si>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</si>
  <si>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</si>
  <si>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</si>
  <si>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</si>
  <si>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</si>
  <si>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</si>
  <si>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</si>
  <si>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</si>
  <si>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</si>
  <si>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</si>
  <si>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</si>
  <si>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</si>
  <si>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</si>
  <si>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</si>
  <si>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</si>
  <si>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</si>
  <si>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</si>
  <si>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</si>
  <si>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</si>
  <si>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</si>
  <si>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</si>
  <si>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</si>
  <si>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</si>
  <si>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</si>
  <si>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</si>
  <si>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</si>
  <si>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</si>
  <si>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</si>
  <si>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</si>
  <si>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</si>
  <si>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</si>
  <si>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</si>
  <si>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</si>
  <si>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</si>
  <si>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</si>
  <si>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</si>
  <si>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</si>
  <si>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</si>
  <si>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</si>
  <si>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</si>
  <si>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</si>
  <si>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</si>
  <si>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</si>
  <si>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</si>
  <si>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</si>
  <si>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</si>
  <si>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</si>
  <si>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</si>
  <si>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</si>
  <si>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</si>
  <si>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</si>
  <si>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</si>
  <si>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</si>
  <si>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</si>
  <si>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</si>
  <si>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</si>
  <si>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</si>
  <si>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</si>
  <si>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</si>
  <si>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</si>
  <si>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</si>
  <si>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</si>
  <si>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</si>
  <si>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</si>
  <si>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</si>
  <si>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</si>
  <si>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</si>
  <si>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</si>
  <si>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</si>
  <si>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</si>
  <si>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</si>
  <si>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</si>
  <si>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</si>
  <si>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</si>
  <si>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</si>
  <si>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</si>
  <si>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</si>
  <si>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</si>
  <si>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</si>
  <si>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</si>
  <si>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</si>
  <si>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</si>
  <si>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</si>
  <si>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</si>
  <si>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</si>
  <si>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</si>
  <si>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</si>
  <si>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</si>
  <si>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</si>
  <si>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</si>
  <si>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</si>
  <si>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</si>
  <si>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</si>
  <si>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</si>
  <si>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</si>
  <si>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</si>
  <si>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</si>
  <si>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</si>
  <si>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</si>
  <si>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</si>
  <si>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</si>
  <si>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</si>
  <si>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</si>
  <si>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</si>
  <si>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</si>
  <si>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</si>
  <si>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</si>
  <si>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</si>
  <si>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</si>
  <si>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</si>
  <si>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</si>
  <si>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</si>
  <si>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</si>
  <si>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</si>
  <si>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</si>
  <si>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</si>
  <si>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</si>
  <si>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</si>
  <si>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</si>
  <si>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</si>
  <si>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</si>
  <si>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</si>
  <si>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</si>
  <si>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</si>
  <si>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</si>
  <si>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</si>
  <si>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</si>
  <si>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</si>
  <si>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</si>
  <si>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</si>
  <si>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</si>
  <si>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</si>
  <si>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</si>
  <si>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</si>
  <si>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</si>
  <si>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</si>
  <si>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</si>
  <si>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</si>
  <si>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</si>
  <si>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</si>
  <si>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</si>
  <si>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</si>
  <si>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</si>
  <si>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</si>
  <si>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</si>
  <si>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</si>
  <si>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</si>
  <si>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</si>
  <si>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</si>
  <si>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</si>
  <si>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</si>
  <si>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</si>
  <si>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</si>
  <si>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</si>
  <si>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</si>
  <si>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</si>
  <si>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</si>
  <si>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</si>
  <si>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</si>
  <si>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</si>
  <si>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</si>
  <si>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</si>
  <si>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</si>
  <si>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</si>
  <si>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</si>
  <si>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</si>
  <si>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</si>
  <si>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</si>
  <si>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</si>
  <si>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</si>
  <si>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</si>
  <si>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</si>
  <si>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</si>
  <si>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</si>
  <si>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</si>
  <si>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</si>
  <si>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</si>
  <si>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</si>
  <si>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</si>
  <si>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</si>
  <si>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</si>
  <si>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</si>
  <si>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</si>
  <si>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</si>
  <si>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</si>
  <si>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</si>
  <si>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</si>
  <si>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</si>
  <si>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</si>
  <si>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</si>
  <si>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</si>
  <si>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</si>
  <si>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</si>
  <si>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</si>
  <si>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</si>
  <si>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</si>
  <si>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</si>
  <si>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</si>
  <si>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</si>
  <si>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</si>
  <si>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</si>
  <si>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</si>
  <si>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</si>
  <si>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</si>
  <si>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</si>
  <si>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</si>
  <si>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</si>
  <si>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</si>
  <si>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</si>
  <si>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</si>
  <si>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</si>
  <si>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</si>
  <si>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</si>
  <si>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</si>
  <si>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</si>
  <si>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</si>
  <si>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</si>
  <si>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</si>
  <si>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</si>
  <si>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</si>
  <si>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</si>
  <si>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</si>
  <si>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</si>
  <si>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</si>
  <si>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</si>
  <si>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</si>
  <si>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</si>
  <si>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</si>
  <si>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</si>
  <si>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</si>
  <si>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</si>
  <si>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</si>
  <si>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</si>
  <si>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</si>
  <si>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</si>
  <si>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</si>
  <si>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</si>
  <si>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</si>
  <si>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</si>
  <si>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</si>
  <si>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</si>
  <si>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</si>
  <si>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</si>
  <si>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</si>
  <si>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</si>
  <si>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</si>
  <si>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</si>
  <si>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</si>
  <si>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</si>
  <si>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</si>
  <si>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</si>
  <si>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</si>
  <si>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</si>
  <si>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</si>
  <si>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</si>
  <si>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</si>
  <si>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</si>
  <si>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</si>
  <si>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</si>
  <si>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</si>
  <si>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</si>
  <si>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</si>
  <si>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</si>
  <si>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</si>
  <si>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</si>
  <si>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</si>
  <si>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</si>
  <si>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</si>
  <si>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</si>
  <si>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</si>
  <si>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</si>
  <si>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</si>
  <si>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</si>
  <si>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</si>
  <si>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</si>
  <si>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</si>
  <si>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</si>
  <si>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</si>
  <si>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</si>
  <si>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</si>
  <si>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</si>
  <si>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</si>
  <si>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</si>
  <si>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</si>
  <si>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</si>
  <si>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</si>
  <si>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</si>
  <si>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</si>
  <si>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</si>
  <si>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</si>
  <si>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</si>
  <si>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</si>
  <si>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</si>
  <si>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</si>
  <si>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</si>
  <si>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</si>
  <si>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</si>
  <si>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</si>
  <si>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</si>
  <si>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</si>
  <si>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</si>
  <si>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</si>
  <si>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</si>
  <si>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</si>
  <si>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</si>
  <si>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</si>
  <si>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</si>
  <si>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</si>
  <si>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</si>
  <si>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</si>
  <si>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</si>
  <si>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</si>
  <si>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</si>
  <si>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</si>
  <si>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</si>
  <si>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</si>
  <si>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</si>
  <si>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</si>
  <si>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</si>
  <si>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</si>
  <si>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</si>
  <si>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</si>
  <si>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</si>
  <si>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</si>
  <si>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</si>
  <si>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</si>
  <si>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</si>
  <si>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</si>
  <si>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</si>
  <si>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</si>
  <si>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</si>
  <si>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</si>
  <si>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</si>
  <si>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</si>
  <si>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</si>
  <si>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</si>
  <si>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</si>
  <si>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</si>
  <si>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</si>
  <si>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</si>
  <si>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</si>
  <si>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</si>
  <si>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</si>
  <si>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</si>
  <si>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</si>
  <si>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</si>
  <si>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</si>
  <si>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</si>
  <si>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</si>
  <si>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</si>
  <si>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</si>
  <si>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</si>
  <si>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</si>
  <si>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</si>
  <si>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</si>
  <si>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</si>
  <si>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</si>
  <si>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</si>
  <si>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</si>
  <si>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</si>
  <si>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</si>
  <si>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</si>
  <si>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</si>
  <si>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</si>
  <si>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</si>
  <si>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</si>
  <si>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</si>
  <si>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</si>
  <si>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</si>
  <si>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</si>
  <si>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</si>
  <si>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</si>
  <si>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</si>
  <si>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</si>
  <si>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</si>
  <si>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</si>
  <si>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</si>
  <si>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</si>
  <si>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</si>
  <si>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</si>
  <si>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</si>
  <si>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</si>
  <si>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</si>
  <si>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</si>
  <si>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</si>
  <si>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</si>
  <si>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</si>
  <si>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</si>
  <si>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</si>
  <si>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</si>
  <si>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</si>
  <si>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</si>
  <si>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</si>
  <si>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</si>
  <si>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</si>
  <si>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</si>
  <si>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</si>
  <si>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</si>
  <si>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</si>
  <si>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</si>
  <si>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</si>
  <si>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</si>
  <si>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</si>
  <si>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</si>
  <si>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</si>
  <si>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</si>
  <si>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</si>
  <si>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</si>
  <si>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</si>
  <si>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</si>
  <si>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</si>
  <si>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</si>
  <si>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</si>
  <si>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</si>
  <si>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</si>
  <si>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</si>
  <si>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</si>
  <si>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</si>
  <si>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</si>
  <si>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</si>
  <si>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</si>
  <si>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</si>
  <si>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</si>
  <si>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</si>
  <si>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</si>
  <si>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</si>
  <si>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</si>
  <si>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</si>
  <si>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</si>
  <si>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</si>
  <si>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</si>
  <si>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</si>
  <si>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</si>
  <si>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</si>
  <si>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</si>
  <si>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</si>
  <si>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</si>
  <si>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</si>
  <si>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</si>
  <si>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</si>
  <si>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</si>
  <si>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</si>
  <si>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</si>
  <si>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</si>
  <si>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</si>
  <si>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</si>
  <si>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</si>
  <si>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</si>
  <si>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</si>
  <si>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</si>
  <si>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</si>
  <si>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</si>
  <si>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</si>
  <si>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</si>
  <si>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</si>
  <si>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</si>
  <si>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</si>
  <si>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</si>
  <si>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</si>
  <si>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</si>
  <si>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</si>
  <si>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</si>
  <si>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</si>
  <si>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</si>
  <si>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</si>
  <si>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</si>
  <si>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</si>
  <si>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</si>
  <si>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</si>
  <si>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</si>
  <si>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</si>
  <si>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</si>
  <si>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</si>
  <si>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</si>
  <si>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</si>
  <si>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</si>
  <si>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</si>
  <si>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</si>
  <si>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</si>
  <si>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</si>
  <si>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</si>
  <si>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</si>
  <si>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</si>
  <si>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</si>
  <si>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</si>
  <si>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</si>
  <si>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</si>
  <si>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</si>
  <si>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</si>
  <si>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</si>
  <si>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</si>
  <si>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</si>
  <si>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</si>
  <si>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</si>
  <si>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</si>
  <si>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</si>
  <si>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</si>
  <si>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</si>
  <si>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</si>
  <si>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</si>
  <si>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</si>
  <si>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</si>
  <si>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</si>
  <si>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</si>
  <si>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</si>
  <si>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</si>
  <si>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</si>
  <si>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</si>
  <si>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</si>
  <si>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</si>
  <si>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</si>
  <si>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</si>
  <si>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</si>
  <si>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</si>
  <si>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</si>
  <si>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</si>
  <si>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</si>
  <si>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</si>
  <si>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</si>
  <si>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</si>
  <si>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</si>
  <si>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</si>
  <si>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</si>
  <si>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</si>
  <si>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</si>
  <si>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</si>
  <si>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</si>
  <si>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</si>
  <si>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</si>
  <si>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</si>
  <si>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</si>
  <si>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</si>
  <si>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</si>
  <si>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</si>
  <si>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</si>
  <si>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</si>
  <si>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</si>
  <si>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</si>
  <si>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</si>
  <si>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</si>
  <si>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</si>
  <si>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</si>
  <si>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</si>
  <si>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</si>
  <si>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</si>
  <si>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</si>
  <si>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</si>
  <si>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</si>
  <si>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</si>
  <si>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</si>
  <si>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</si>
  <si>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</si>
  <si>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</si>
  <si>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</si>
  <si>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</si>
  <si>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</si>
  <si>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</si>
  <si>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</si>
  <si>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</si>
  <si>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</si>
  <si>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</si>
  <si>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</si>
  <si>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</si>
  <si>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</si>
  <si>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</si>
  <si>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</si>
  <si>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</si>
  <si>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</si>
  <si>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</si>
  <si>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</si>
  <si>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</si>
  <si>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</si>
  <si>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</si>
  <si>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</si>
  <si>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</si>
  <si>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</si>
  <si>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</si>
  <si>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</si>
  <si>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</si>
  <si>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</si>
  <si>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</si>
  <si>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</si>
  <si>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</si>
  <si>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</si>
  <si>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</si>
  <si>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</si>
  <si>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</si>
  <si>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</si>
  <si>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</si>
  <si>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</si>
  <si>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</si>
  <si>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</si>
  <si>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</si>
  <si>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</si>
  <si>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</si>
  <si>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</si>
  <si>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</si>
  <si>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</si>
  <si>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</si>
  <si>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</si>
  <si>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</si>
  <si>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</si>
  <si>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</si>
  <si>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</si>
  <si>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</si>
  <si>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</si>
  <si>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</si>
  <si>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</si>
  <si>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</si>
  <si>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</si>
  <si>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</si>
  <si>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</si>
  <si>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</si>
  <si>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</si>
  <si>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</si>
  <si>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</si>
  <si>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</si>
  <si>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</si>
  <si>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</si>
  <si>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</si>
  <si>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</si>
  <si>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</si>
  <si>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</si>
  <si>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</si>
  <si>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</si>
  <si>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</si>
  <si>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</si>
  <si>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</si>
  <si>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</si>
  <si>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</si>
  <si>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</si>
  <si>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</si>
  <si>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</si>
  <si>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</si>
  <si>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</si>
  <si>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</si>
  <si>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</si>
  <si>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</si>
  <si>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</si>
  <si>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</si>
  <si>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</si>
  <si>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</si>
  <si>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</si>
  <si>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</si>
  <si>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</si>
  <si>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</si>
  <si>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</si>
  <si>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</si>
  <si>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</si>
  <si>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</si>
  <si>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</si>
  <si>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</si>
  <si>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</si>
  <si>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</si>
  <si>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</si>
  <si>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</si>
  <si>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</si>
  <si>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</si>
  <si>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</si>
  <si>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</si>
  <si>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</si>
  <si>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</si>
  <si>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</si>
  <si>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</si>
  <si>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</si>
  <si>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</si>
  <si>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</si>
  <si>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</si>
  <si>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</si>
  <si>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</si>
  <si>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</si>
  <si>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</si>
  <si>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</si>
  <si>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</si>
  <si>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</si>
  <si>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</si>
  <si>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</si>
  <si>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</si>
  <si>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</si>
  <si>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</si>
  <si>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</si>
  <si>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</si>
  <si>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</si>
  <si>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</si>
  <si>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</si>
  <si>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</si>
  <si>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</si>
  <si>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</si>
  <si>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</si>
  <si>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</si>
  <si>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</si>
  <si>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</si>
  <si>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</si>
  <si>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</si>
  <si>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</si>
  <si>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</si>
  <si>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</si>
  <si>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</si>
  <si>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</si>
  <si>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</si>
  <si>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</si>
  <si>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</si>
  <si>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</si>
  <si>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</si>
  <si>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</si>
  <si>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</si>
  <si>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</si>
  <si>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</si>
  <si>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</si>
  <si>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</si>
  <si>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</si>
  <si>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</si>
  <si>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</si>
  <si>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</si>
  <si>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</si>
  <si>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</si>
  <si>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</si>
  <si>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</si>
  <si>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</si>
  <si>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</si>
  <si>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</si>
  <si>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</si>
  <si>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</si>
  <si>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</si>
  <si>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</si>
  <si>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</si>
  <si>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</si>
  <si>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</si>
  <si>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</si>
  <si>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</si>
  <si>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</si>
  <si>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</si>
  <si>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</si>
  <si>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</si>
  <si>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</si>
  <si>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</si>
  <si>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</si>
  <si>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</si>
  <si>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</si>
  <si>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</si>
  <si>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</si>
  <si>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</si>
  <si>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</si>
  <si>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</si>
  <si>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</si>
  <si>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</si>
  <si>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</si>
  <si>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</si>
  <si>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</si>
  <si>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</si>
  <si>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</si>
  <si>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</si>
  <si>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</si>
  <si>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</si>
  <si>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</si>
  <si>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</si>
  <si>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</si>
  <si>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</si>
  <si>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</si>
  <si>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</si>
  <si>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</si>
  <si>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</si>
  <si>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</si>
  <si>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</si>
  <si>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</si>
  <si>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</si>
  <si>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</si>
  <si>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</si>
  <si>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</si>
  <si>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</si>
  <si>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</si>
  <si>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</si>
  <si>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</si>
  <si>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</si>
  <si>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</si>
  <si>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</si>
  <si>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</si>
  <si>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</si>
  <si>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</si>
  <si>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</si>
  <si>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</si>
  <si>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</si>
  <si>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</si>
  <si>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</si>
  <si>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</si>
  <si>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</si>
  <si>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</si>
  <si>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</si>
  <si>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</si>
  <si>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</si>
  <si>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</si>
  <si>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</si>
  <si>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</si>
  <si>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</si>
  <si>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</si>
  <si>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</si>
  <si>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</si>
  <si>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</si>
  <si>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</si>
  <si>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</si>
  <si>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</si>
  <si>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</si>
  <si>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</si>
  <si>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</si>
  <si>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</si>
  <si>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</si>
  <si>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</si>
  <si>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</si>
  <si>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</si>
  <si>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</si>
  <si>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</si>
  <si>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</si>
  <si>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</si>
  <si>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</si>
  <si>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</si>
  <si>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</si>
  <si>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</si>
  <si>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</si>
  <si>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</si>
  <si>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</si>
  <si>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</si>
  <si>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</si>
  <si>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</si>
  <si>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</si>
  <si>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</si>
  <si>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</si>
  <si>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</si>
  <si>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</si>
  <si>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</si>
  <si>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</si>
  <si>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</si>
  <si>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</si>
  <si>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</si>
  <si>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</si>
  <si>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</si>
  <si>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</si>
  <si>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</si>
  <si>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</si>
  <si>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</si>
  <si>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</si>
  <si>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</si>
  <si>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</si>
  <si>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</si>
  <si>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</si>
  <si>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</si>
  <si>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</si>
  <si>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</si>
  <si>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</si>
  <si>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</si>
  <si>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</si>
  <si>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</si>
  <si>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</si>
  <si>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</si>
  <si>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</si>
  <si>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</si>
  <si>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</si>
  <si>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</si>
  <si>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</si>
  <si>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</si>
  <si>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</si>
  <si>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</si>
  <si>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</si>
  <si>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</si>
  <si>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</si>
  <si>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</si>
  <si>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</si>
  <si>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</si>
  <si>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</si>
  <si>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</si>
  <si>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</si>
  <si>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</si>
  <si>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</si>
  <si>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</si>
  <si>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</si>
  <si>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</si>
  <si>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</si>
  <si>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</si>
  <si>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</si>
  <si>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</si>
  <si>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</si>
  <si>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</si>
  <si>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</si>
  <si>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</si>
  <si>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</si>
  <si>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</si>
  <si>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</si>
  <si>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</si>
  <si>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</si>
  <si>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</si>
  <si>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</si>
  <si>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</si>
  <si>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</si>
  <si>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</si>
  <si>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</si>
  <si>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</si>
  <si>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</si>
  <si>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</si>
  <si>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</si>
  <si>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</si>
  <si>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</si>
  <si>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</si>
  <si>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</si>
  <si>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</si>
  <si>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</si>
  <si>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</si>
  <si>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</si>
  <si>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</si>
  <si>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</si>
  <si>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</si>
  <si>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</si>
  <si>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</si>
  <si>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</si>
  <si>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</si>
  <si>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</si>
  <si>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</si>
  <si>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</si>
  <si>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</si>
  <si>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</si>
  <si>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</si>
  <si>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</si>
  <si>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</si>
  <si>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</si>
  <si>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</si>
  <si>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</si>
  <si>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</si>
  <si>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</si>
  <si>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</si>
  <si>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</si>
  <si>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</si>
  <si>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</si>
  <si>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</si>
  <si>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</si>
  <si>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</si>
  <si>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</si>
  <si>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</si>
  <si>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</si>
  <si>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</si>
  <si>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</si>
  <si>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</si>
  <si>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</si>
  <si>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</si>
  <si>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</si>
  <si>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</si>
  <si>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</si>
  <si>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</si>
  <si>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</si>
  <si>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</si>
  <si>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</si>
  <si>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</si>
  <si>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</si>
  <si>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</si>
  <si>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</si>
  <si>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</si>
  <si>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</si>
  <si>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</si>
  <si>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</si>
  <si>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</si>
  <si>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</si>
  <si>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</si>
  <si>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</si>
  <si>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</si>
  <si>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</si>
  <si>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</si>
  <si>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</si>
  <si>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</si>
  <si>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</si>
  <si>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</si>
  <si>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</si>
  <si>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</si>
  <si>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</si>
  <si>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</si>
  <si>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</si>
  <si>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</si>
  <si>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</si>
  <si>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</si>
  <si>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</si>
  <si>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</si>
  <si>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</si>
  <si>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</si>
  <si>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</si>
  <si>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</si>
  <si>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</si>
  <si>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</si>
  <si>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</si>
  <si>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</si>
  <si>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</si>
  <si>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</si>
  <si>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</si>
  <si>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</si>
  <si>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</si>
  <si>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</si>
  <si>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</si>
  <si>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</si>
  <si>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</si>
  <si>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</si>
  <si>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</si>
  <si>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</si>
  <si>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</si>
  <si>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</si>
  <si>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</si>
  <si>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</si>
  <si>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</si>
  <si>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</si>
  <si>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</si>
  <si>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</si>
  <si>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</si>
  <si>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</si>
  <si>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</si>
  <si>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</si>
  <si>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</si>
  <si>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</si>
  <si>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</si>
  <si>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</si>
  <si>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</si>
  <si>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</si>
  <si>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</si>
  <si>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</si>
  <si>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</si>
  <si>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</si>
  <si>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</si>
  <si>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</si>
  <si>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</si>
  <si>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</si>
  <si>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</si>
  <si>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</si>
  <si>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</si>
  <si>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</si>
  <si>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</si>
  <si>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</si>
  <si>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</si>
  <si>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</si>
  <si>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</si>
  <si>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</si>
  <si>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</si>
  <si>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</si>
  <si>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</si>
  <si>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</si>
  <si>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</si>
  <si>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</si>
  <si>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</si>
  <si>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</si>
  <si>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</si>
  <si>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</si>
  <si>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</si>
  <si>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</si>
  <si>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</si>
  <si>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</si>
  <si>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</si>
  <si>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</si>
  <si>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</si>
  <si>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</si>
  <si>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</si>
  <si>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</si>
  <si>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</si>
  <si>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</si>
  <si>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</si>
  <si>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</si>
  <si>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</si>
  <si>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</si>
  <si>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</si>
  <si>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</si>
  <si>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</si>
  <si>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</si>
  <si>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</si>
  <si>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</si>
  <si>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</si>
  <si>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</si>
  <si>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</si>
  <si>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</si>
  <si>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</si>
  <si>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</si>
  <si>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</si>
  <si>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</si>
  <si>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</si>
  <si>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</si>
  <si>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</si>
  <si>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</si>
  <si>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</si>
  <si>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</si>
  <si>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</si>
  <si>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</si>
  <si>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</si>
  <si>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</si>
  <si>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</si>
  <si>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</si>
  <si>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</si>
  <si>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</si>
  <si>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</si>
  <si>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</si>
  <si>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</si>
  <si>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</si>
  <si>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</si>
  <si>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</si>
  <si>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</si>
  <si>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</si>
  <si>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</si>
  <si>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</si>
  <si>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</si>
  <si>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</si>
  <si>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</si>
  <si>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</si>
  <si>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</si>
  <si>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</si>
  <si>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</si>
  <si>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</si>
  <si>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</si>
  <si>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</si>
  <si>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</si>
  <si>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</si>
  <si>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</si>
  <si>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</si>
  <si>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</si>
  <si>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</si>
  <si>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</si>
  <si>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</si>
  <si>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</si>
  <si>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</si>
  <si>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</si>
  <si>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</si>
  <si>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</si>
  <si>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</si>
  <si>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</si>
  <si>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</si>
  <si>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</si>
  <si>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</si>
  <si>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</si>
  <si>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</si>
  <si>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</si>
  <si>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</si>
  <si>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</si>
  <si>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</si>
  <si>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</si>
  <si>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</si>
  <si>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</si>
  <si>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</si>
  <si>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</si>
  <si>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</si>
  <si>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</si>
  <si>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</si>
  <si>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</si>
  <si>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</si>
  <si>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</si>
  <si>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</si>
  <si>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</si>
  <si>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</si>
  <si>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</si>
  <si>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</si>
  <si>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</si>
  <si>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</si>
  <si>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</si>
  <si>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</si>
  <si>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</si>
  <si>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</si>
  <si>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</si>
  <si>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</si>
  <si>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</si>
  <si>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</si>
  <si>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</si>
  <si>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</si>
  <si>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</si>
  <si>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</si>
  <si>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</si>
  <si>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</si>
  <si>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</si>
  <si>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</si>
  <si>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</si>
  <si>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</si>
  <si>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</si>
  <si>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</si>
  <si>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</si>
  <si>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</si>
  <si>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</si>
  <si>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</si>
  <si>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</si>
  <si>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</si>
  <si>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</si>
  <si>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</si>
  <si>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</si>
  <si>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</si>
  <si>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</si>
  <si>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</si>
  <si>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</si>
  <si>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</si>
  <si>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</si>
  <si>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</si>
  <si>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</si>
  <si>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</si>
  <si>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</si>
  <si>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</si>
  <si>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</si>
  <si>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</si>
  <si>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</si>
  <si>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</si>
  <si>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</si>
  <si>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</si>
  <si>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</si>
  <si>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</si>
  <si>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</si>
  <si>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</si>
  <si>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</si>
  <si>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</si>
  <si>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</si>
  <si>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</si>
  <si>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</si>
  <si>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</si>
  <si>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</si>
  <si>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</si>
  <si>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</si>
  <si>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</si>
  <si>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</si>
  <si>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</si>
  <si>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</si>
  <si>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</si>
  <si>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</si>
  <si>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</si>
  <si>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</si>
  <si>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</si>
  <si>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</si>
  <si>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</si>
  <si>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</si>
  <si>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</si>
  <si>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</si>
  <si>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</si>
  <si>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</si>
  <si>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</si>
  <si>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</si>
  <si>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</si>
  <si>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</si>
  <si>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</si>
  <si>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</si>
  <si>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</si>
  <si>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</si>
  <si>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</si>
  <si>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</si>
  <si>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</si>
  <si>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</si>
  <si>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</si>
  <si>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</si>
  <si>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</si>
  <si>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</si>
  <si>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</si>
  <si>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</si>
  <si>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</si>
  <si>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</si>
  <si>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</si>
  <si>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</si>
  <si>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</si>
  <si>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</si>
  <si>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</si>
  <si>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</si>
  <si>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</si>
  <si>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</si>
  <si>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</si>
  <si>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</si>
  <si>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</si>
  <si>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</si>
  <si>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</si>
  <si>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</si>
  <si>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</si>
  <si>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</si>
  <si>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</si>
  <si>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</si>
  <si>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</si>
  <si>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</si>
  <si>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</si>
  <si>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</si>
  <si>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</si>
  <si>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</si>
  <si>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</si>
  <si>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</si>
  <si>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</si>
  <si>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</si>
  <si>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</si>
  <si>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</si>
  <si>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</si>
  <si>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</si>
  <si>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</si>
  <si>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</si>
  <si>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</si>
  <si>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</si>
  <si>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</si>
  <si>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</si>
  <si>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</si>
  <si>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</si>
  <si>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</si>
  <si>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</si>
  <si>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</si>
  <si>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</si>
  <si>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</si>
  <si>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</si>
  <si>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</si>
  <si>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</si>
  <si>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</si>
  <si>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</si>
  <si>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</si>
  <si>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</si>
  <si>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</si>
  <si>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</si>
  <si>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</si>
  <si>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</si>
  <si>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</si>
  <si>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</si>
  <si>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</si>
  <si>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</si>
  <si>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</si>
  <si>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</si>
  <si>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</si>
  <si>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</si>
  <si>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</si>
  <si>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</si>
  <si>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</si>
  <si>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</si>
  <si>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</si>
  <si>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</si>
  <si>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</si>
  <si>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</si>
  <si>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</si>
  <si>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</si>
  <si>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</si>
  <si>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</si>
  <si>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</si>
  <si>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</si>
  <si>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</si>
  <si>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</si>
  <si>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</si>
  <si>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</si>
  <si>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</si>
  <si>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</si>
  <si>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</si>
  <si>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</si>
  <si>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</si>
  <si>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</si>
  <si>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</si>
  <si>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</si>
  <si>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</si>
  <si>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</si>
  <si>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</si>
  <si>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</si>
  <si>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</si>
  <si>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</si>
  <si>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</si>
  <si>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</si>
  <si>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</si>
  <si>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</si>
  <si>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</si>
  <si>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</si>
  <si>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</si>
  <si>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</si>
  <si>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</si>
  <si>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</si>
  <si>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</si>
  <si>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</si>
  <si>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</si>
  <si>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</si>
  <si>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</si>
  <si>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</si>
  <si>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</si>
  <si>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</si>
  <si>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</si>
  <si>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</si>
  <si>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</si>
  <si>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</si>
  <si>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</si>
  <si>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</si>
  <si>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</si>
  <si>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</si>
  <si>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</si>
  <si>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</si>
  <si>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</si>
  <si>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</si>
  <si>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</si>
  <si>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</si>
  <si>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</si>
  <si>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</si>
  <si>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</si>
  <si>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</si>
  <si>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</si>
  <si>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</si>
  <si>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</si>
  <si>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</si>
  <si>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</si>
  <si>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</si>
  <si>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</si>
  <si>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</si>
  <si>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</si>
  <si>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</si>
  <si>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</si>
  <si>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</si>
  <si>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</si>
  <si>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</si>
  <si>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</si>
  <si>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</si>
  <si>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</si>
  <si>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</si>
  <si>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</si>
  <si>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</si>
  <si>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</si>
  <si>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</si>
  <si>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</si>
  <si>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</si>
  <si>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</si>
  <si>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</si>
  <si>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</si>
  <si>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</si>
  <si>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</si>
  <si>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</si>
  <si>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</si>
  <si>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</si>
  <si>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</si>
  <si>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</si>
  <si>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</si>
  <si>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</si>
  <si>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</si>
  <si>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</si>
  <si>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</si>
  <si>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</si>
  <si>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</si>
  <si>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</si>
  <si>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</si>
  <si>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</si>
  <si>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</si>
  <si>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</si>
  <si>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</si>
  <si>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</si>
  <si>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</si>
  <si>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</si>
  <si>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</si>
  <si>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</si>
  <si>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</si>
  <si>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</si>
  <si>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</si>
  <si>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</si>
  <si>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</si>
  <si>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20/06/2022</t>
  </si>
  <si>
    <t>Cut-off Date: 31/05/2022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</si>
</sst>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44712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6262.265560749999</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0.27152600218274103</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6262.265560749999</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6262.265560749999</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14.50525046</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5.438727</v>
      </c>
      <c r="D70" s="152" t="s">
        <v>1187</v>
      </c>
      <c r="E70" s="22"/>
      <c r="F70" s="159">
        <f>IF($C$77=0,"",IF(C70="[for completion]","",C70/$C$77))</f>
        <v>0.0008684919139291474</v>
      </c>
      <c r="G70" s="159" t="str">
        <f>IF($D$66="ND2","ND2",IF(OR(D70="ND2",D70=""),"",D70/$D$77))</f>
        <v>ND2</v>
      </c>
      <c r="H70" s="24"/>
      <c r="L70" s="24"/>
      <c r="M70" s="24"/>
      <c r="N70" s="56"/>
    </row>
    <row r="71">
      <c r="A71" s="26" t="s">
        <v>114</v>
      </c>
      <c r="B71" s="142" t="s">
        <v>1501</v>
      </c>
      <c r="C71" s="152">
        <v>15.361479</v>
      </c>
      <c r="D71" s="152" t="s">
        <v>1187</v>
      </c>
      <c r="E71" s="22"/>
      <c r="F71" s="159">
        <f>IF($C$77=0,"",IF(C71="[for completion]","",C71/$C$77))</f>
        <v>0.0024530226094254047</v>
      </c>
      <c r="G71" s="159" t="str">
        <f>IF($D$66="ND2","ND2",IF(OR(D71="ND2",D71=""),"",D71/$D$77))</f>
        <v>ND2</v>
      </c>
      <c r="H71" s="24"/>
      <c r="L71" s="24"/>
      <c r="M71" s="24"/>
      <c r="N71" s="56"/>
    </row>
    <row r="72">
      <c r="A72" s="26" t="s">
        <v>115</v>
      </c>
      <c r="B72" s="141" t="s">
        <v>1502</v>
      </c>
      <c r="C72" s="152">
        <v>19.473127</v>
      </c>
      <c r="D72" s="152" t="s">
        <v>1187</v>
      </c>
      <c r="E72" s="22"/>
      <c r="F72" s="159">
        <f>IF($C$77=0,"",IF(C72="[for completion]","",C72/$C$77))</f>
        <v>0.003109597767715746</v>
      </c>
      <c r="G72" s="159" t="str">
        <f>IF($D$66="ND2","ND2",IF(OR(D72="ND2",D72=""),"",D72/$D$77))</f>
        <v>ND2</v>
      </c>
      <c r="H72" s="24"/>
      <c r="L72" s="24"/>
      <c r="M72" s="24"/>
      <c r="N72" s="56"/>
    </row>
    <row r="73">
      <c r="A73" s="26" t="s">
        <v>116</v>
      </c>
      <c r="B73" s="141" t="s">
        <v>1503</v>
      </c>
      <c r="C73" s="152">
        <v>28.998219</v>
      </c>
      <c r="D73" s="152" t="s">
        <v>1187</v>
      </c>
      <c r="E73" s="22"/>
      <c r="F73" s="159">
        <f>IF($C$77=0,"",IF(C73="[for completion]","",C73/$C$77))</f>
        <v>0.004630627483204537</v>
      </c>
      <c r="G73" s="159" t="str">
        <f>IF($D$66="ND2","ND2",IF(OR(D73="ND2",D73=""),"",D73/$D$77))</f>
        <v>ND2</v>
      </c>
      <c r="H73" s="24"/>
      <c r="L73" s="24"/>
      <c r="M73" s="24"/>
      <c r="N73" s="56"/>
    </row>
    <row r="74">
      <c r="A74" s="26" t="s">
        <v>117</v>
      </c>
      <c r="B74" s="141" t="s">
        <v>1504</v>
      </c>
      <c r="C74" s="152">
        <v>44.335159</v>
      </c>
      <c r="D74" s="152" t="s">
        <v>1187</v>
      </c>
      <c r="E74" s="22"/>
      <c r="F74" s="159">
        <f>IF($C$77=0,"",IF(C74="[for completion]","",C74/$C$77))</f>
        <v>0.0070797315427420906</v>
      </c>
      <c r="G74" s="159" t="str">
        <f>IF($D$66="ND2","ND2",IF(OR(D74="ND2",D74=""),"",D74/$D$77))</f>
        <v>ND2</v>
      </c>
      <c r="H74" s="24"/>
      <c r="L74" s="24"/>
      <c r="M74" s="24"/>
      <c r="N74" s="56"/>
    </row>
    <row r="75">
      <c r="A75" s="26" t="s">
        <v>118</v>
      </c>
      <c r="B75" s="141" t="s">
        <v>1505</v>
      </c>
      <c r="C75" s="152">
        <v>635.265033</v>
      </c>
      <c r="D75" s="152" t="s">
        <v>1187</v>
      </c>
      <c r="E75" s="22"/>
      <c r="F75" s="159">
        <f>IF($C$77=0,"",IF(C75="[for completion]","",C75/$C$77))</f>
        <v>0.10144332384442774</v>
      </c>
      <c r="G75" s="159" t="str">
        <f>IF($D$66="ND2","ND2",IF(OR(D75="ND2",D75=""),"",D75/$D$77))</f>
        <v>ND2</v>
      </c>
      <c r="H75" s="24"/>
      <c r="L75" s="24"/>
      <c r="M75" s="24"/>
      <c r="N75" s="56"/>
    </row>
    <row r="76">
      <c r="A76" s="26" t="s">
        <v>119</v>
      </c>
      <c r="B76" s="141" t="s">
        <v>1506</v>
      </c>
      <c r="C76" s="152">
        <v>5513.393814</v>
      </c>
      <c r="D76" s="152" t="s">
        <v>1187</v>
      </c>
      <c r="E76" s="22"/>
      <c r="F76" s="159">
        <f>IF($C$77=0,"",IF(C76="[for completion]","",C76/$C$77))</f>
        <v>0.8804152048385553</v>
      </c>
      <c r="G76" s="159" t="str">
        <f>IF($D$66="ND2","ND2",IF(OR(D76="ND2",D76=""),"",D76/$D$77))</f>
        <v>ND2</v>
      </c>
      <c r="H76" s="24"/>
      <c r="L76" s="24"/>
      <c r="M76" s="24"/>
      <c r="N76" s="56"/>
    </row>
    <row r="77">
      <c r="A77" s="26" t="s">
        <v>120</v>
      </c>
      <c r="B77" s="60" t="s">
        <v>99</v>
      </c>
      <c r="C77" s="154">
        <f>SUM(C70:C76)</f>
        <v>6262.265558</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1.940526</v>
      </c>
      <c r="D79" s="154" t="s">
        <v>1187</v>
      </c>
      <c r="E79" s="43"/>
      <c r="F79" s="159">
        <f>IF($C$77=0,"",IF(C79="","",C79/$C$77))</f>
        <v>0.00030987603160983676</v>
      </c>
      <c r="G79" s="159" t="str">
        <f>IF($D$66="ND2","ND2",IF(OR(D79="ND2",D79=""),"",D79/$D$77))</f>
        <v>ND2</v>
      </c>
      <c r="H79" s="24"/>
      <c r="L79" s="24"/>
      <c r="M79" s="24"/>
      <c r="N79" s="56"/>
    </row>
    <row r="80" outlineLevel="1">
      <c r="A80" s="26" t="s">
        <v>125</v>
      </c>
      <c r="B80" s="61" t="s">
        <v>126</v>
      </c>
      <c r="C80" s="154">
        <v>3.498201</v>
      </c>
      <c r="D80" s="154" t="s">
        <v>1187</v>
      </c>
      <c r="E80" s="43"/>
      <c r="F80" s="159">
        <f>IF($C$77=0,"",IF(C80="","",C80/$C$77))</f>
        <v>0.0005586158823193105</v>
      </c>
      <c r="G80" s="159" t="str">
        <f>IF($D$66="ND2","ND2",IF(OR(D80="ND2",D80=""),"",D80/$D$77))</f>
        <v>ND2</v>
      </c>
      <c r="H80" s="24"/>
      <c r="L80" s="24"/>
      <c r="M80" s="24"/>
      <c r="N80" s="56"/>
    </row>
    <row r="81" outlineLevel="1">
      <c r="A81" s="26" t="s">
        <v>127</v>
      </c>
      <c r="B81" s="61" t="s">
        <v>128</v>
      </c>
      <c r="C81" s="154">
        <v>6.098981</v>
      </c>
      <c r="D81" s="154" t="s">
        <v>1187</v>
      </c>
      <c r="E81" s="43"/>
      <c r="F81" s="159">
        <f>IF($C$77=0,"",IF(C81="","",C81/$C$77))</f>
        <v>0.0009739256413692956</v>
      </c>
      <c r="G81" s="159" t="str">
        <f>IF($D$66="ND2","ND2",IF(OR(D81="ND2",D81=""),"",D81/$D$77))</f>
        <v>ND2</v>
      </c>
      <c r="H81" s="24"/>
      <c r="L81" s="24"/>
      <c r="M81" s="24"/>
      <c r="N81" s="56"/>
    </row>
    <row r="82" outlineLevel="1">
      <c r="A82" s="26" t="s">
        <v>129</v>
      </c>
      <c r="B82" s="61" t="s">
        <v>130</v>
      </c>
      <c r="C82" s="154">
        <v>9.262498</v>
      </c>
      <c r="D82" s="154" t="s">
        <v>1187</v>
      </c>
      <c r="E82" s="43"/>
      <c r="F82" s="159">
        <f>IF($C$77=0,"",IF(C82="","",C82/$C$77))</f>
        <v>0.0014790969680561095</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3.4403</v>
      </c>
      <c r="D89" s="156">
        <v>4.4403</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0.08629441624365482</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6262.2656</v>
      </c>
      <c r="D112" s="152">
        <v>6262.2656</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6262.2656</v>
      </c>
      <c r="D129" s="152">
        <f>SUM(D112:D128)</f>
        <v>6262.2656</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6262.26556075</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6262.26556075</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37793</v>
      </c>
      <c r="D28" s="273" t="str">
        <f>IF(C28="","","ND2")</f>
        <v>ND2</v>
      </c>
      <c r="F28" s="273">
        <f>IF(C28=0,"",IF(C28="","",C28))</f>
        <v>37793</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0.001579</v>
      </c>
      <c r="D36" s="144" t="str">
        <f>IF(C36="","","ND2")</f>
        <v>ND2</v>
      </c>
      <c r="E36" s="170"/>
      <c r="F36" s="144">
        <f>IF(C36=0,"",C36)</f>
        <v>0.001579</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0.02469205</v>
      </c>
      <c r="D99" s="144" t="str">
        <f>IF(C99="","","ND2")</f>
        <v>ND2</v>
      </c>
      <c r="E99" s="144"/>
      <c r="F99" s="144">
        <f>IF(C99="","",C99)</f>
        <v>0.02469205</v>
      </c>
      <c r="G99" s="110"/>
    </row>
    <row r="100">
      <c r="A100" s="110" t="s">
        <v>552</v>
      </c>
      <c r="B100" s="131" t="s">
        <v>2633</v>
      </c>
      <c r="C100" s="144">
        <v>0.03018375</v>
      </c>
      <c r="D100" s="144" t="str">
        <f>IF(C100="","","ND2")</f>
        <v>ND2</v>
      </c>
      <c r="E100" s="144"/>
      <c r="F100" s="144">
        <f>IF(C100="","",C100)</f>
        <v>0.03018375</v>
      </c>
      <c r="G100" s="110"/>
    </row>
    <row r="101">
      <c r="A101" s="110" t="s">
        <v>553</v>
      </c>
      <c r="B101" s="131" t="s">
        <v>2634</v>
      </c>
      <c r="C101" s="144">
        <v>0.02604272</v>
      </c>
      <c r="D101" s="144" t="str">
        <f>IF(C101="","","ND2")</f>
        <v>ND2</v>
      </c>
      <c r="E101" s="144"/>
      <c r="F101" s="144">
        <f>IF(C101="","",C101)</f>
        <v>0.02604272</v>
      </c>
      <c r="G101" s="110"/>
    </row>
    <row r="102">
      <c r="A102" s="110" t="s">
        <v>554</v>
      </c>
      <c r="B102" s="131" t="s">
        <v>2635</v>
      </c>
      <c r="C102" s="144">
        <v>0.05760753</v>
      </c>
      <c r="D102" s="144" t="str">
        <f>IF(C102="","","ND2")</f>
        <v>ND2</v>
      </c>
      <c r="E102" s="144"/>
      <c r="F102" s="144">
        <f>IF(C102="","",C102)</f>
        <v>0.05760753</v>
      </c>
      <c r="G102" s="110"/>
    </row>
    <row r="103">
      <c r="A103" s="110" t="s">
        <v>555</v>
      </c>
      <c r="B103" s="131" t="s">
        <v>2636</v>
      </c>
      <c r="C103" s="144">
        <v>0.12134941</v>
      </c>
      <c r="D103" s="144" t="str">
        <f>IF(C103="","","ND2")</f>
        <v>ND2</v>
      </c>
      <c r="E103" s="144"/>
      <c r="F103" s="144">
        <f>IF(C103="","",C103)</f>
        <v>0.12134941</v>
      </c>
      <c r="G103" s="110"/>
    </row>
    <row r="104">
      <c r="A104" s="110" t="s">
        <v>556</v>
      </c>
      <c r="B104" s="131" t="s">
        <v>2637</v>
      </c>
      <c r="C104" s="144">
        <v>0.23209187</v>
      </c>
      <c r="D104" s="144" t="str">
        <f>IF(C104="","","ND2")</f>
        <v>ND2</v>
      </c>
      <c r="E104" s="144"/>
      <c r="F104" s="144">
        <f>IF(C104="","",C104)</f>
        <v>0.23209187</v>
      </c>
      <c r="G104" s="110"/>
    </row>
    <row r="105">
      <c r="A105" s="110" t="s">
        <v>557</v>
      </c>
      <c r="B105" s="131" t="s">
        <v>2638</v>
      </c>
      <c r="C105" s="144">
        <v>0.22799415</v>
      </c>
      <c r="D105" s="144" t="str">
        <f>IF(C105="","","ND2")</f>
        <v>ND2</v>
      </c>
      <c r="E105" s="144"/>
      <c r="F105" s="144">
        <f>IF(C105="","",C105)</f>
        <v>0.22799415</v>
      </c>
      <c r="G105" s="110"/>
    </row>
    <row r="106">
      <c r="A106" s="110" t="s">
        <v>558</v>
      </c>
      <c r="B106" s="131" t="s">
        <v>2639</v>
      </c>
      <c r="C106" s="144">
        <v>0.01493299</v>
      </c>
      <c r="D106" s="144" t="str">
        <f>IF(C106="","","ND2")</f>
        <v>ND2</v>
      </c>
      <c r="E106" s="144"/>
      <c r="F106" s="144">
        <f>IF(C106="","",C106)</f>
        <v>0.01493299</v>
      </c>
      <c r="G106" s="110"/>
    </row>
    <row r="107">
      <c r="A107" s="110" t="s">
        <v>559</v>
      </c>
      <c r="B107" s="131" t="s">
        <v>2640</v>
      </c>
      <c r="C107" s="144">
        <v>0.11986191</v>
      </c>
      <c r="D107" s="144" t="str">
        <f>IF(C107="","","ND2")</f>
        <v>ND2</v>
      </c>
      <c r="E107" s="144"/>
      <c r="F107" s="144">
        <f>IF(C107="","",C107)</f>
        <v>0.11986191</v>
      </c>
      <c r="G107" s="110"/>
    </row>
    <row r="108">
      <c r="A108" s="110" t="s">
        <v>560</v>
      </c>
      <c r="B108" s="131" t="s">
        <v>2641</v>
      </c>
      <c r="C108" s="144">
        <v>0.08797861</v>
      </c>
      <c r="D108" s="144" t="str">
        <f>IF(C108="","","ND2")</f>
        <v>ND2</v>
      </c>
      <c r="E108" s="144"/>
      <c r="F108" s="144">
        <f>IF(C108="","",C108)</f>
        <v>0.08797861</v>
      </c>
      <c r="G108" s="110"/>
    </row>
    <row r="109">
      <c r="A109" s="110" t="s">
        <v>561</v>
      </c>
      <c r="B109" s="131" t="s">
        <v>2642</v>
      </c>
      <c r="C109" s="144">
        <v>0.03432446</v>
      </c>
      <c r="D109" s="144" t="str">
        <f>IF(C109="","","ND2")</f>
        <v>ND2</v>
      </c>
      <c r="E109" s="144"/>
      <c r="F109" s="144">
        <f>IF(C109="","",C109)</f>
        <v>0.03432446</v>
      </c>
      <c r="G109" s="110"/>
    </row>
    <row r="110">
      <c r="A110" s="110" t="s">
        <v>562</v>
      </c>
      <c r="B110" s="131" t="s">
        <v>2643</v>
      </c>
      <c r="C110" s="144">
        <v>0.02294056</v>
      </c>
      <c r="D110" s="144" t="str">
        <f>IF(C110="","","ND2")</f>
        <v>ND2</v>
      </c>
      <c r="E110" s="144"/>
      <c r="F110" s="144">
        <f>IF(C110="","",C110)</f>
        <v>0.02294056</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0.90959005</v>
      </c>
      <c r="D150" s="144" t="str">
        <f>IF(C150="","","ND2")</f>
        <v>ND2</v>
      </c>
      <c r="E150" s="145"/>
      <c r="F150" s="144">
        <f>IF(C150="","",C150)</f>
        <v>0.90959005</v>
      </c>
    </row>
    <row r="151">
      <c r="A151" s="110" t="s">
        <v>585</v>
      </c>
      <c r="B151" s="110" t="s">
        <v>2646</v>
      </c>
      <c r="C151" s="144">
        <v>0.09040995</v>
      </c>
      <c r="D151" s="144" t="str">
        <f>IF(C151="","","ND2")</f>
        <v>ND2</v>
      </c>
      <c r="E151" s="145"/>
      <c r="F151" s="144">
        <f>IF(C151="","",C151)</f>
        <v>0.09040995</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0.66512758</v>
      </c>
      <c r="D160" s="144" t="str">
        <f>IF(C160="","","ND2")</f>
        <v>ND2</v>
      </c>
      <c r="E160" s="145"/>
      <c r="F160" s="144">
        <f>IF(C160="","",C160)</f>
        <v>0.66512758</v>
      </c>
    </row>
    <row r="161">
      <c r="A161" s="110" t="s">
        <v>597</v>
      </c>
      <c r="B161" s="110" t="s">
        <v>598</v>
      </c>
      <c r="C161" s="144">
        <v>0.17740541</v>
      </c>
      <c r="D161" s="144" t="str">
        <f>IF(C161="","","ND2")</f>
        <v>ND2</v>
      </c>
      <c r="E161" s="145"/>
      <c r="F161" s="144">
        <f>IF(C161="","",C161)</f>
        <v>0.17740541</v>
      </c>
    </row>
    <row r="162">
      <c r="A162" s="110" t="s">
        <v>599</v>
      </c>
      <c r="B162" s="110" t="s">
        <v>97</v>
      </c>
      <c r="C162" s="144">
        <v>0.15746702</v>
      </c>
      <c r="D162" s="144" t="str">
        <f>IF(C162="","","ND2")</f>
        <v>ND2</v>
      </c>
      <c r="E162" s="145"/>
      <c r="F162" s="144">
        <f>IF(C162="","",C162)</f>
        <v>0.15746702</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0.01666153</v>
      </c>
      <c r="D170" s="144" t="str">
        <f>IF(C170="","","ND2")</f>
        <v>ND2</v>
      </c>
      <c r="E170" s="145"/>
      <c r="F170" s="144">
        <f>IF(C170="","",C170)</f>
        <v>0.01666153</v>
      </c>
    </row>
    <row r="171">
      <c r="A171" s="110" t="s">
        <v>609</v>
      </c>
      <c r="B171" s="132" t="s">
        <v>2649</v>
      </c>
      <c r="C171" s="144">
        <v>0.01736081</v>
      </c>
      <c r="D171" s="144" t="str">
        <f>IF(C171="","","ND2")</f>
        <v>ND2</v>
      </c>
      <c r="E171" s="145"/>
      <c r="F171" s="144">
        <f>IF(C171="","",C171)</f>
        <v>0.01736081</v>
      </c>
    </row>
    <row r="172">
      <c r="A172" s="110" t="s">
        <v>611</v>
      </c>
      <c r="B172" s="132" t="s">
        <v>2650</v>
      </c>
      <c r="C172" s="144">
        <v>0.01283935</v>
      </c>
      <c r="D172" s="144" t="str">
        <f>IF(C172="","","ND2")</f>
        <v>ND2</v>
      </c>
      <c r="E172" s="144"/>
      <c r="F172" s="144">
        <f>IF(C172="","",C172)</f>
        <v>0.01283935</v>
      </c>
    </row>
    <row r="173">
      <c r="A173" s="110" t="s">
        <v>613</v>
      </c>
      <c r="B173" s="132" t="s">
        <v>2651</v>
      </c>
      <c r="C173" s="144">
        <v>0.047621</v>
      </c>
      <c r="D173" s="144" t="str">
        <f>IF(C173="","","ND2")</f>
        <v>ND2</v>
      </c>
      <c r="E173" s="144"/>
      <c r="F173" s="144">
        <f>IF(C173="","",C173)</f>
        <v>0.047621</v>
      </c>
    </row>
    <row r="174">
      <c r="A174" s="110" t="s">
        <v>615</v>
      </c>
      <c r="B174" s="132" t="s">
        <v>2652</v>
      </c>
      <c r="C174" s="144">
        <v>0.90551731</v>
      </c>
      <c r="D174" s="144" t="str">
        <f>IF(C174="","","ND2")</f>
        <v>ND2</v>
      </c>
      <c r="E174" s="144"/>
      <c r="F174" s="144">
        <f>IF(C174="","",C174)</f>
        <v>0.90551731</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165.69908609398567</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22.94510951</v>
      </c>
      <c r="D190" s="171">
        <v>1608</v>
      </c>
      <c r="E190" s="137"/>
      <c r="F190" s="167">
        <f>IF($C$214=0,"",IF(C190="[for completion]","",IF(C190="","",C190/$C$214)))</f>
        <v>0.0036640269064622645</v>
      </c>
      <c r="G190" s="167">
        <f>IF($D$214=0,"",IF(D190="[for completion]","",IF(D190="","",D190/$D$214)))</f>
        <v>0.042547561717778425</v>
      </c>
    </row>
    <row r="191">
      <c r="A191" s="110" t="s">
        <v>636</v>
      </c>
      <c r="B191" s="131" t="s">
        <v>2654</v>
      </c>
      <c r="C191" s="168">
        <v>102.49231314</v>
      </c>
      <c r="D191" s="171">
        <v>2627</v>
      </c>
      <c r="E191" s="137"/>
      <c r="F191" s="167">
        <f>IF($C$214=0,"",IF(C191="[for completion]","",IF(C191="","",C191/$C$214)))</f>
        <v>0.016366650718613887</v>
      </c>
      <c r="G191" s="167">
        <f>IF($D$214=0,"",IF(D191="[for completion]","",IF(D191="","",D191/$D$214)))</f>
        <v>0.06951022676156961</v>
      </c>
    </row>
    <row r="192">
      <c r="A192" s="110" t="s">
        <v>637</v>
      </c>
      <c r="B192" s="131" t="s">
        <v>2655</v>
      </c>
      <c r="C192" s="168">
        <v>198.17697762</v>
      </c>
      <c r="D192" s="171">
        <v>3118</v>
      </c>
      <c r="E192" s="137"/>
      <c r="F192" s="167">
        <f>IF($C$214=0,"",IF(C192="[for completion]","",IF(C192="","",C192/$C$214)))</f>
        <v>0.03164621105532697</v>
      </c>
      <c r="G192" s="167">
        <f>IF($D$214=0,"",IF(D192="[for completion]","",IF(D192="","",D192/$D$214)))</f>
        <v>0.0825020506442992</v>
      </c>
    </row>
    <row r="193">
      <c r="A193" s="110" t="s">
        <v>638</v>
      </c>
      <c r="B193" s="131" t="s">
        <v>2656</v>
      </c>
      <c r="C193" s="168">
        <v>334.27858308</v>
      </c>
      <c r="D193" s="171">
        <v>3759</v>
      </c>
      <c r="E193" s="137"/>
      <c r="F193" s="167">
        <f>IF($C$214=0,"",IF(C193="[for completion]","",IF(C193="","",C193/$C$214)))</f>
        <v>0.053379815952737254</v>
      </c>
      <c r="G193" s="167">
        <f>IF($D$214=0,"",IF(D193="[for completion]","",IF(D193="","",D193/$D$214)))</f>
        <v>0.09946286349323949</v>
      </c>
    </row>
    <row r="194">
      <c r="A194" s="110" t="s">
        <v>639</v>
      </c>
      <c r="B194" s="131" t="s">
        <v>2657</v>
      </c>
      <c r="C194" s="168">
        <v>1127.52553005</v>
      </c>
      <c r="D194" s="171">
        <v>8967</v>
      </c>
      <c r="E194" s="137"/>
      <c r="F194" s="167">
        <f>IF($C$214=0,"",IF(C194="[for completion]","",IF(C194="","",C194/$C$214)))</f>
        <v>0.18005073708738759</v>
      </c>
      <c r="G194" s="167">
        <f>IF($D$214=0,"",IF(D194="[for completion]","",IF(D194="","",D194/$D$214)))</f>
        <v>0.2372661604000741</v>
      </c>
    </row>
    <row r="195">
      <c r="A195" s="110" t="s">
        <v>640</v>
      </c>
      <c r="B195" s="131" t="s">
        <v>2658</v>
      </c>
      <c r="C195" s="168">
        <v>1246.33920633</v>
      </c>
      <c r="D195" s="171">
        <v>7167</v>
      </c>
      <c r="E195" s="137"/>
      <c r="F195" s="167">
        <f>IF($C$214=0,"",IF(C195="[for completion]","",IF(C195="","",C195/$C$214)))</f>
        <v>0.19902369106504839</v>
      </c>
      <c r="G195" s="167">
        <f>IF($D$214=0,"",IF(D195="[for completion]","",IF(D195="","",D195/$D$214)))</f>
        <v>0.189638292805546</v>
      </c>
    </row>
    <row r="196">
      <c r="A196" s="110" t="s">
        <v>641</v>
      </c>
      <c r="B196" s="131" t="s">
        <v>2659</v>
      </c>
      <c r="C196" s="168">
        <v>976.28008842</v>
      </c>
      <c r="D196" s="171">
        <v>4369</v>
      </c>
      <c r="E196" s="137"/>
      <c r="F196" s="167">
        <f>IF($C$214=0,"",IF(C196="[for completion]","",IF(C196="","",C196/$C$214)))</f>
        <v>0.15589886422879132</v>
      </c>
      <c r="G196" s="167">
        <f>IF($D$214=0,"",IF(D196="[for completion]","",IF(D196="","",D196/$D$214)))</f>
        <v>0.11560341862249623</v>
      </c>
    </row>
    <row r="197">
      <c r="A197" s="110" t="s">
        <v>642</v>
      </c>
      <c r="B197" s="131" t="s">
        <v>2660</v>
      </c>
      <c r="C197" s="168">
        <v>660.0812444</v>
      </c>
      <c r="D197" s="171">
        <v>2412</v>
      </c>
      <c r="E197" s="137"/>
      <c r="F197" s="167">
        <f>IF($C$214=0,"",IF(C197="[for completion]","",IF(C197="","",C197/$C$214)))</f>
        <v>0.10540614063657583</v>
      </c>
      <c r="G197" s="167">
        <f>IF($D$214=0,"",IF(D197="[for completion]","",IF(D197="","",D197/$D$214)))</f>
        <v>0.06382134257666763</v>
      </c>
    </row>
    <row r="198">
      <c r="A198" s="110" t="s">
        <v>643</v>
      </c>
      <c r="B198" s="131" t="s">
        <v>2661</v>
      </c>
      <c r="C198" s="168">
        <v>433.50570244</v>
      </c>
      <c r="D198" s="171">
        <v>1340</v>
      </c>
      <c r="E198" s="137"/>
      <c r="F198" s="167">
        <f>IF($C$214=0,"",IF(C198="[for completion]","",IF(C198="","",C198/$C$214)))</f>
        <v>0.06922505892389545</v>
      </c>
      <c r="G198" s="167">
        <f>IF($D$214=0,"",IF(D198="[for completion]","",IF(D198="","",D198/$D$214)))</f>
        <v>0.03545630143148202</v>
      </c>
    </row>
    <row r="199">
      <c r="A199" s="110" t="s">
        <v>644</v>
      </c>
      <c r="B199" s="131" t="s">
        <v>2662</v>
      </c>
      <c r="C199" s="168">
        <v>318.25608421</v>
      </c>
      <c r="D199" s="171">
        <v>849</v>
      </c>
      <c r="E199" s="131"/>
      <c r="F199" s="167">
        <f>IF($C$214=0,"",IF(C199="[for completion]","",IF(C199="","",C199/$C$214)))</f>
        <v>0.05082123731780612</v>
      </c>
      <c r="G199" s="167">
        <f>IF($D$214=0,"",IF(D199="[for completion]","",IF(D199="","",D199/$D$214)))</f>
        <v>0.022464477548752415</v>
      </c>
    </row>
    <row r="200">
      <c r="A200" s="110" t="s">
        <v>645</v>
      </c>
      <c r="B200" s="131" t="s">
        <v>2663</v>
      </c>
      <c r="C200" s="168">
        <v>211.81122122</v>
      </c>
      <c r="D200" s="171">
        <v>499</v>
      </c>
      <c r="E200" s="131"/>
      <c r="F200" s="167">
        <f>IF($C$214=0,"",IF(C200="[for completion]","",IF(C200="","",C200/$C$214)))</f>
        <v>0.03382341728648001</v>
      </c>
      <c r="G200" s="167">
        <f>IF($D$214=0,"",IF(D200="[for completion]","",IF(D200="","",D200/$D$214)))</f>
        <v>0.013203503294260842</v>
      </c>
    </row>
    <row r="201">
      <c r="A201" s="110" t="s">
        <v>646</v>
      </c>
      <c r="B201" s="131" t="s">
        <v>2664</v>
      </c>
      <c r="C201" s="168">
        <v>155.64177711</v>
      </c>
      <c r="D201" s="171">
        <v>328</v>
      </c>
      <c r="E201" s="131"/>
      <c r="F201" s="167">
        <f>IF($C$214=0,"",IF(C201="[for completion]","",IF(C201="","",C201/$C$214)))</f>
        <v>0.024853908797083903</v>
      </c>
      <c r="G201" s="167">
        <f>IF($D$214=0,"",IF(D201="[for completion]","",IF(D201="","",D201/$D$214)))</f>
        <v>0.008678855872780673</v>
      </c>
    </row>
    <row r="202">
      <c r="A202" s="110" t="s">
        <v>647</v>
      </c>
      <c r="B202" s="131" t="s">
        <v>2665</v>
      </c>
      <c r="C202" s="168">
        <v>111.45760856</v>
      </c>
      <c r="D202" s="171">
        <v>211</v>
      </c>
      <c r="E202" s="131"/>
      <c r="F202" s="167">
        <f>IF($C$214=0,"",IF(C202="[for completion]","",IF(C202="","",C202/$C$214)))</f>
        <v>0.01779828841155872</v>
      </c>
      <c r="G202" s="167">
        <f>IF($D$214=0,"",IF(D202="[for completion]","",IF(D202="","",D202/$D$214)))</f>
        <v>0.005583044479136348</v>
      </c>
    </row>
    <row r="203">
      <c r="A203" s="110" t="s">
        <v>648</v>
      </c>
      <c r="B203" s="131" t="s">
        <v>2666</v>
      </c>
      <c r="C203" s="168">
        <v>96.65478341</v>
      </c>
      <c r="D203" s="171">
        <v>168</v>
      </c>
      <c r="E203" s="131"/>
      <c r="F203" s="167">
        <f>IF($C$214=0,"",IF(C203="[for completion]","",IF(C203="","",C203/$C$214)))</f>
        <v>0.015434475346399096</v>
      </c>
      <c r="G203" s="167">
        <f>IF($D$214=0,"",IF(D203="[for completion]","",IF(D203="","",D203/$D$214)))</f>
        <v>0.004445267642155954</v>
      </c>
    </row>
    <row r="204">
      <c r="A204" s="110" t="s">
        <v>649</v>
      </c>
      <c r="B204" s="131" t="s">
        <v>2667</v>
      </c>
      <c r="C204" s="168">
        <v>78.36612895</v>
      </c>
      <c r="D204" s="171">
        <v>125</v>
      </c>
      <c r="E204" s="131"/>
      <c r="F204" s="167">
        <f>IF($C$214=0,"",IF(C204="[for completion]","",IF(C204="","",C204/$C$214)))</f>
        <v>0.012514021992483897</v>
      </c>
      <c r="G204" s="167">
        <f>IF($D$214=0,"",IF(D204="[for completion]","",IF(D204="","",D204/$D$214)))</f>
        <v>0.003307490805175562</v>
      </c>
    </row>
    <row r="205">
      <c r="A205" s="110" t="s">
        <v>650</v>
      </c>
      <c r="B205" s="131" t="s">
        <v>2668</v>
      </c>
      <c r="C205" s="168">
        <v>47.47597739</v>
      </c>
      <c r="D205" s="171">
        <v>70</v>
      </c>
      <c r="F205" s="167">
        <f>IF($C$214=0,"",IF(C205="[for completion]","",IF(C205="","",C205/$C$214)))</f>
        <v>0.007581278201864381</v>
      </c>
      <c r="G205" s="167">
        <f>IF($D$214=0,"",IF(D205="[for completion]","",IF(D205="","",D205/$D$214)))</f>
        <v>0.0018521948508983144</v>
      </c>
    </row>
    <row r="206">
      <c r="A206" s="110" t="s">
        <v>651</v>
      </c>
      <c r="B206" s="131" t="s">
        <v>2669</v>
      </c>
      <c r="C206" s="168">
        <v>44.40570439</v>
      </c>
      <c r="D206" s="171">
        <v>61</v>
      </c>
      <c r="E206" s="126"/>
      <c r="F206" s="167">
        <f>IF($C$214=0,"",IF(C206="[for completion]","",IF(C206="","",C206/$C$214)))</f>
        <v>0.0070909966942829155</v>
      </c>
      <c r="G206" s="167">
        <f>IF($D$214=0,"",IF(D206="[for completion]","",IF(D206="","",D206/$D$214)))</f>
        <v>0.001614055512925674</v>
      </c>
    </row>
    <row r="207">
      <c r="A207" s="110" t="s">
        <v>652</v>
      </c>
      <c r="B207" s="131" t="s">
        <v>2670</v>
      </c>
      <c r="C207" s="168">
        <v>35.61486151</v>
      </c>
      <c r="D207" s="171">
        <v>46</v>
      </c>
      <c r="E207" s="126"/>
      <c r="F207" s="167">
        <f>IF($C$214=0,"",IF(C207="[for completion]","",IF(C207="","",C207/$C$214)))</f>
        <v>0.005687216737217797</v>
      </c>
      <c r="G207" s="167">
        <f>IF($D$214=0,"",IF(D207="[for completion]","",IF(D207="","",D207/$D$214)))</f>
        <v>0.0012171566163046066</v>
      </c>
    </row>
    <row r="208">
      <c r="A208" s="110" t="s">
        <v>653</v>
      </c>
      <c r="B208" s="131" t="s">
        <v>2671</v>
      </c>
      <c r="C208" s="168">
        <v>20.73569693</v>
      </c>
      <c r="D208" s="171">
        <v>25</v>
      </c>
      <c r="E208" s="126"/>
      <c r="F208" s="167">
        <f>IF($C$214=0,"",IF(C208="[for completion]","",IF(C208="","",C208/$C$214)))</f>
        <v>0.0033112132867639983</v>
      </c>
      <c r="G208" s="167">
        <f>IF($D$214=0,"",IF(D208="[for completion]","",IF(D208="","",D208/$D$214)))</f>
        <v>0.0006614981610351123</v>
      </c>
    </row>
    <row r="209">
      <c r="A209" s="110" t="s">
        <v>654</v>
      </c>
      <c r="B209" s="131" t="s">
        <v>2672</v>
      </c>
      <c r="C209" s="168">
        <v>20.07107075</v>
      </c>
      <c r="D209" s="171">
        <v>23</v>
      </c>
      <c r="E209" s="126"/>
      <c r="F209" s="167">
        <f>IF($C$214=0,"",IF(C209="[for completion]","",IF(C209="","",C209/$C$214)))</f>
        <v>0.0032050813807385373</v>
      </c>
      <c r="G209" s="167">
        <f>IF($D$214=0,"",IF(D209="[for completion]","",IF(D209="","",D209/$D$214)))</f>
        <v>0.0006085783081523033</v>
      </c>
    </row>
    <row r="210">
      <c r="A210" s="110" t="s">
        <v>655</v>
      </c>
      <c r="B210" s="131" t="s">
        <v>2673</v>
      </c>
      <c r="C210" s="168">
        <v>10.26020427</v>
      </c>
      <c r="D210" s="171">
        <v>11</v>
      </c>
      <c r="E210" s="126"/>
      <c r="F210" s="167">
        <f>IF($C$214=0,"",IF(C210="[for completion]","",IF(C210="","",C210/$C$214)))</f>
        <v>0.0016384173060797482</v>
      </c>
      <c r="G210" s="167">
        <f>IF($D$214=0,"",IF(D210="[for completion]","",IF(D210="","",D210/$D$214)))</f>
        <v>0.0002910591908554494</v>
      </c>
    </row>
    <row r="211">
      <c r="A211" s="110" t="s">
        <v>656</v>
      </c>
      <c r="B211" s="131" t="s">
        <v>2674</v>
      </c>
      <c r="C211" s="168">
        <v>9.88968706</v>
      </c>
      <c r="D211" s="171">
        <v>10</v>
      </c>
      <c r="E211" s="126"/>
      <c r="F211" s="167">
        <f>IF($C$214=0,"",IF(C211="[for completion]","",IF(C211="","",C211/$C$214)))</f>
        <v>0.001579250666401883</v>
      </c>
      <c r="G211" s="167">
        <f>IF($D$214=0,"",IF(D211="[for completion]","",IF(D211="","",D211/$D$214)))</f>
        <v>0.00026459926441404493</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6262.26556075</v>
      </c>
      <c r="D214" s="172">
        <f>SUM(D190:D213)</f>
        <v>37793</v>
      </c>
      <c r="E214" s="126"/>
      <c r="F214" s="173">
        <f>SUM(F190:F213)</f>
        <v>0.9999999999999997</v>
      </c>
      <c r="G214" s="173">
        <f>SUM(G190:G213)</f>
        <v>0.9999999999999999</v>
      </c>
    </row>
    <row r="215" ht="15" customHeight="1">
      <c r="A215" s="121"/>
      <c r="B215" s="283" t="s">
        <v>660</v>
      </c>
      <c r="C215" s="121" t="s">
        <v>629</v>
      </c>
      <c r="D215" s="121" t="s">
        <v>630</v>
      </c>
      <c r="E215" s="128"/>
      <c r="F215" s="121" t="s">
        <v>459</v>
      </c>
      <c r="G215" s="121" t="s">
        <v>631</v>
      </c>
    </row>
    <row r="216">
      <c r="A216" s="110" t="s">
        <v>661</v>
      </c>
      <c r="B216" s="110" t="s">
        <v>662</v>
      </c>
      <c r="C216" s="144">
        <v>0.4790633</v>
      </c>
      <c r="F216" s="170"/>
      <c r="G216" s="170"/>
    </row>
    <row r="217">
      <c r="F217" s="170"/>
      <c r="G217" s="170"/>
    </row>
    <row r="218">
      <c r="B218" s="131" t="s">
        <v>663</v>
      </c>
      <c r="F218" s="170"/>
      <c r="G218" s="170"/>
    </row>
    <row r="219">
      <c r="A219" s="110" t="s">
        <v>664</v>
      </c>
      <c r="B219" s="110" t="s">
        <v>2676</v>
      </c>
      <c r="C219" s="168">
        <v>1887.05513657</v>
      </c>
      <c r="D219" s="171">
        <v>17905</v>
      </c>
      <c r="F219" s="167">
        <f>IF($C$227=0,"",IF(C219="[for completion]","",C219/$C$227))</f>
        <v>0.3013374502029258</v>
      </c>
      <c r="G219" s="167">
        <f>IF($D$227=0,"",IF(D219="[for completion]","",D219/$D$227))</f>
        <v>0.47376498293334746</v>
      </c>
    </row>
    <row r="220">
      <c r="A220" s="110" t="s">
        <v>666</v>
      </c>
      <c r="B220" s="110" t="s">
        <v>2677</v>
      </c>
      <c r="C220" s="168">
        <v>1377.38567242</v>
      </c>
      <c r="D220" s="171">
        <v>7372</v>
      </c>
      <c r="F220" s="167">
        <f>IF($C$227=0,"",IF(C220="[for completion]","",C220/$C$227))</f>
        <v>0.2199500578597369</v>
      </c>
      <c r="G220" s="167">
        <f>IF($D$227=0,"",IF(D220="[for completion]","",D220/$D$227))</f>
        <v>0.19506257772603391</v>
      </c>
    </row>
    <row r="221">
      <c r="A221" s="110" t="s">
        <v>668</v>
      </c>
      <c r="B221" s="110" t="s">
        <v>2678</v>
      </c>
      <c r="C221" s="168">
        <v>1502.71781804</v>
      </c>
      <c r="D221" s="171">
        <v>6888</v>
      </c>
      <c r="F221" s="167">
        <f>IF($C$227=0,"",IF(C221="[for completion]","",C221/$C$227))</f>
        <v>0.23996392415208073</v>
      </c>
      <c r="G221" s="167">
        <f>IF($D$227=0,"",IF(D221="[for completion]","",D221/$D$227))</f>
        <v>0.18225597332839416</v>
      </c>
    </row>
    <row r="222">
      <c r="A222" s="110" t="s">
        <v>670</v>
      </c>
      <c r="B222" s="110" t="s">
        <v>2679</v>
      </c>
      <c r="C222" s="168">
        <v>1021.60110754</v>
      </c>
      <c r="D222" s="171">
        <v>4063</v>
      </c>
      <c r="F222" s="167">
        <f>IF($C$227=0,"",IF(C222="[for completion]","",C222/$C$227))</f>
        <v>0.16313602443548372</v>
      </c>
      <c r="G222" s="167">
        <f>IF($D$227=0,"",IF(D222="[for completion]","",D222/$D$227))</f>
        <v>0.10750668113142646</v>
      </c>
    </row>
    <row r="223">
      <c r="A223" s="110" t="s">
        <v>672</v>
      </c>
      <c r="B223" s="110" t="s">
        <v>2680</v>
      </c>
      <c r="C223" s="168">
        <v>372.83877375</v>
      </c>
      <c r="D223" s="171">
        <v>1264</v>
      </c>
      <c r="F223" s="167">
        <f>IF($C$227=0,"",IF(C223="[for completion]","",C223/$C$227))</f>
        <v>0.05953736233845487</v>
      </c>
      <c r="G223" s="167">
        <f>IF($D$227=0,"",IF(D223="[for completion]","",D223/$D$227))</f>
        <v>0.03344534702193528</v>
      </c>
    </row>
    <row r="224">
      <c r="A224" s="110" t="s">
        <v>674</v>
      </c>
      <c r="B224" s="110" t="s">
        <v>2681</v>
      </c>
      <c r="C224" s="168">
        <v>75.78172156</v>
      </c>
      <c r="D224" s="171">
        <v>231</v>
      </c>
      <c r="F224" s="167">
        <f>IF($C$227=0,"",IF(C224="[for completion]","",C224/$C$227))</f>
        <v>0.012101326720313025</v>
      </c>
      <c r="G224" s="167">
        <f>IF($D$227=0,"",IF(D224="[for completion]","",D224/$D$227))</f>
        <v>0.006112243007964438</v>
      </c>
    </row>
    <row r="225">
      <c r="A225" s="110" t="s">
        <v>676</v>
      </c>
      <c r="B225" s="110" t="s">
        <v>2682</v>
      </c>
      <c r="C225" s="168">
        <v>17.39234784</v>
      </c>
      <c r="D225" s="171">
        <v>48</v>
      </c>
      <c r="F225" s="167">
        <f>IF($C$227=0,"",IF(C225="[for completion]","",C225/$C$227))</f>
        <v>0.0027773251822806773</v>
      </c>
      <c r="G225" s="167">
        <f>IF($D$227=0,"",IF(D225="[for completion]","",D225/$D$227))</f>
        <v>0.0012700764691874157</v>
      </c>
    </row>
    <row r="226">
      <c r="A226" s="110" t="s">
        <v>678</v>
      </c>
      <c r="B226" s="110" t="s">
        <v>679</v>
      </c>
      <c r="C226" s="168">
        <v>7.49298303</v>
      </c>
      <c r="D226" s="171">
        <v>22</v>
      </c>
      <c r="F226" s="167">
        <f>IF($C$227=0,"",IF(C226="[for completion]","",C226/$C$227))</f>
        <v>0.0011965291087244478</v>
      </c>
      <c r="G226" s="167">
        <f>IF($D$227=0,"",IF(D226="[for completion]","",D226/$D$227))</f>
        <v>0.0005821183817108989</v>
      </c>
    </row>
    <row r="227">
      <c r="A227" s="110" t="s">
        <v>680</v>
      </c>
      <c r="B227" s="140" t="s">
        <v>99</v>
      </c>
      <c r="C227" s="168">
        <f>SUM(C219:C226)</f>
        <v>6262.265560749999</v>
      </c>
      <c r="D227" s="171">
        <f>SUM(D219:D226)</f>
        <v>37793</v>
      </c>
      <c r="F227" s="144">
        <f>SUM(F219:F226)</f>
        <v>1.0000000000000002</v>
      </c>
      <c r="G227" s="144">
        <f>SUM(G219:G226)</f>
        <v>1</v>
      </c>
    </row>
    <row r="228" outlineLevel="1">
      <c r="A228" s="110" t="s">
        <v>681</v>
      </c>
      <c r="B228" s="127" t="s">
        <v>2683</v>
      </c>
      <c r="C228" s="168">
        <v>4.5153456</v>
      </c>
      <c r="D228" s="171">
        <v>13</v>
      </c>
      <c r="F228" s="167">
        <f>IF($C$227=0,"",IF(C228="[for completion]","",C228/$C$227))</f>
        <v>0.0007210402618983185</v>
      </c>
      <c r="G228" s="167">
        <f>IF($D$227=0,"",IF(D228="[for completion]","",D228/$D$227))</f>
        <v>0.0003439790437382584</v>
      </c>
    </row>
    <row r="229" outlineLevel="1">
      <c r="A229" s="110" t="s">
        <v>683</v>
      </c>
      <c r="B229" s="127" t="s">
        <v>2684</v>
      </c>
      <c r="C229" s="168">
        <v>2.04061882</v>
      </c>
      <c r="D229" s="171">
        <v>6</v>
      </c>
      <c r="F229" s="167">
        <f>IF($C$227=0,"",IF(C229="[for completion]","",C229/$C$227))</f>
        <v>0.0003258595152511555</v>
      </c>
      <c r="G229" s="167">
        <f>IF($D$227=0,"",IF(D229="[for completion]","",D229/$D$227))</f>
        <v>0.00015875955864842696</v>
      </c>
    </row>
    <row r="230" outlineLevel="1">
      <c r="A230" s="110" t="s">
        <v>685</v>
      </c>
      <c r="B230" s="127" t="s">
        <v>2685</v>
      </c>
      <c r="C230" s="168">
        <v>0.93701861</v>
      </c>
      <c r="D230" s="171">
        <v>3</v>
      </c>
      <c r="F230" s="167">
        <f>IF($C$227=0,"",IF(C230="[for completion]","",C230/$C$227))</f>
        <v>0.00014962933157497367</v>
      </c>
      <c r="G230" s="167">
        <f>IF($D$227=0,"",IF(D230="[for completion]","",D230/$D$227))</f>
        <v>7.937977932421348E-05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0.46183791</v>
      </c>
      <c r="F238" s="170"/>
      <c r="G238" s="170"/>
    </row>
    <row r="239">
      <c r="F239" s="170"/>
      <c r="G239" s="170"/>
    </row>
    <row r="240">
      <c r="B240" s="131" t="s">
        <v>663</v>
      </c>
      <c r="F240" s="170"/>
      <c r="G240" s="170"/>
    </row>
    <row r="241">
      <c r="A241" s="110" t="s">
        <v>698</v>
      </c>
      <c r="B241" s="110" t="s">
        <v>2689</v>
      </c>
      <c r="C241" s="168">
        <v>2068.16322069</v>
      </c>
      <c r="D241" s="171">
        <v>18967</v>
      </c>
      <c r="F241" s="167">
        <f>IF($C$249=0,"",IF(C241="[Mark as ND1 if not relevant]","",C241/$C$249))</f>
        <v>0.3302579874051694</v>
      </c>
      <c r="G241" s="167">
        <f>IF($D$249=0,"",IF(D241="[Mark as ND1 if not relevant]","",D241/$D$249))</f>
        <v>0.501865424814119</v>
      </c>
    </row>
    <row r="242">
      <c r="A242" s="110" t="s">
        <v>699</v>
      </c>
      <c r="B242" s="110" t="s">
        <v>2690</v>
      </c>
      <c r="C242" s="168">
        <v>1486.90329554</v>
      </c>
      <c r="D242" s="171">
        <v>7731</v>
      </c>
      <c r="F242" s="167">
        <f>IF($C$249=0,"",IF(C242="[Mark as ND1 if not relevant]","",C242/$C$249))</f>
        <v>0.2374385565600193</v>
      </c>
      <c r="G242" s="167">
        <f>IF($D$249=0,"",IF(D242="[Mark as ND1 if not relevant]","",D242/$D$249))</f>
        <v>0.20456169131849813</v>
      </c>
    </row>
    <row r="243">
      <c r="A243" s="110" t="s">
        <v>700</v>
      </c>
      <c r="B243" s="110" t="s">
        <v>2691</v>
      </c>
      <c r="C243" s="168">
        <v>1493.63310414</v>
      </c>
      <c r="D243" s="171">
        <v>6659</v>
      </c>
      <c r="F243" s="167">
        <f>IF($C$249=0,"",IF(C243="[Mark as ND1 if not relevant]","",C243/$C$249))</f>
        <v>0.23851321692609834</v>
      </c>
      <c r="G243" s="167">
        <f>IF($D$249=0,"",IF(D243="[Mark as ND1 if not relevant]","",D243/$D$249))</f>
        <v>0.1761966501733125</v>
      </c>
    </row>
    <row r="244">
      <c r="A244" s="110" t="s">
        <v>701</v>
      </c>
      <c r="B244" s="110" t="s">
        <v>2692</v>
      </c>
      <c r="C244" s="168">
        <v>890.20056812</v>
      </c>
      <c r="D244" s="171">
        <v>3400</v>
      </c>
      <c r="F244" s="167">
        <f>IF($C$249=0,"",IF(C244="[Mark as ND1 if not relevant]","",C244/$C$249))</f>
        <v>0.14215311686867924</v>
      </c>
      <c r="G244" s="167">
        <f>IF($D$249=0,"",IF(D244="[Mark as ND1 if not relevant]","",D244/$D$249))</f>
        <v>0.08996374990077527</v>
      </c>
    </row>
    <row r="245">
      <c r="A245" s="110" t="s">
        <v>702</v>
      </c>
      <c r="B245" s="110" t="s">
        <v>2693</v>
      </c>
      <c r="C245" s="168">
        <v>256.3468263</v>
      </c>
      <c r="D245" s="171">
        <v>840</v>
      </c>
      <c r="F245" s="167">
        <f>IF($C$249=0,"",IF(C245="[Mark as ND1 if not relevant]","",C245/$C$249))</f>
        <v>0.04093515738245035</v>
      </c>
      <c r="G245" s="167">
        <f>IF($D$249=0,"",IF(D245="[Mark as ND1 if not relevant]","",D245/$D$249))</f>
        <v>0.022226338210779774</v>
      </c>
    </row>
    <row r="246">
      <c r="A246" s="110" t="s">
        <v>703</v>
      </c>
      <c r="B246" s="110" t="s">
        <v>2694</v>
      </c>
      <c r="C246" s="168">
        <v>52.9191824</v>
      </c>
      <c r="D246" s="171">
        <v>155</v>
      </c>
      <c r="F246" s="167">
        <f>IF($C$249=0,"",IF(C246="[Mark as ND1 if not relevant]","",C246/$C$249))</f>
        <v>0.008450485193678392</v>
      </c>
      <c r="G246" s="167">
        <f>IF($D$249=0,"",IF(D246="[Mark as ND1 if not relevant]","",D246/$D$249))</f>
        <v>0.004101288598417696</v>
      </c>
    </row>
    <row r="247">
      <c r="A247" s="110" t="s">
        <v>704</v>
      </c>
      <c r="B247" s="110" t="s">
        <v>2695</v>
      </c>
      <c r="C247" s="168">
        <v>8.81068939</v>
      </c>
      <c r="D247" s="171">
        <v>26</v>
      </c>
      <c r="F247" s="167">
        <f>IF($C$249=0,"",IF(C247="[Mark as ND1 if not relevant]","",C247/$C$249))</f>
        <v>0.0014069491790994547</v>
      </c>
      <c r="G247" s="167">
        <f>IF($D$249=0,"",IF(D247="[Mark as ND1 if not relevant]","",D247/$D$249))</f>
        <v>0.0006879580874765168</v>
      </c>
    </row>
    <row r="248">
      <c r="A248" s="110" t="s">
        <v>705</v>
      </c>
      <c r="B248" s="110" t="s">
        <v>679</v>
      </c>
      <c r="C248" s="168">
        <v>5.28867417</v>
      </c>
      <c r="D248" s="171">
        <v>15</v>
      </c>
      <c r="F248" s="167">
        <f>IF($C$249=0,"",IF(C248="[Mark as ND1 if not relevant]","",C248/$C$249))</f>
        <v>0.0008445304848053428</v>
      </c>
      <c r="G248" s="167">
        <f>IF($D$249=0,"",IF(D248="[Mark as ND1 if not relevant]","",D248/$D$249))</f>
        <v>0.0003968988966210674</v>
      </c>
    </row>
    <row r="249">
      <c r="A249" s="110" t="s">
        <v>706</v>
      </c>
      <c r="B249" s="140" t="s">
        <v>99</v>
      </c>
      <c r="C249" s="168">
        <f>SUM(C241:C248)</f>
        <v>6262.265560750001</v>
      </c>
      <c r="D249" s="171">
        <f>SUM(D241:D248)</f>
        <v>37793</v>
      </c>
      <c r="F249" s="144">
        <f>SUM(F241:F248)</f>
        <v>0.9999999999999999</v>
      </c>
      <c r="G249" s="144">
        <f>SUM(G241:G248)</f>
        <v>1</v>
      </c>
    </row>
    <row r="250" outlineLevel="1">
      <c r="A250" s="110" t="s">
        <v>707</v>
      </c>
      <c r="B250" s="127" t="s">
        <v>2683</v>
      </c>
      <c r="C250" s="168">
        <v>3.71226541</v>
      </c>
      <c r="D250" s="171">
        <v>10</v>
      </c>
      <c r="F250" s="167">
        <f>IF($C$249=0,"",IF(C250="[for completion]","",C250/$C$249))</f>
        <v>0.0005927991034534473</v>
      </c>
      <c r="G250" s="167">
        <f>IF($D$249=0,"",IF(D250="[for completion]","",D250/$D$249))</f>
        <v>0.00026459926441404493</v>
      </c>
    </row>
    <row r="251" outlineLevel="1">
      <c r="A251" s="110" t="s">
        <v>708</v>
      </c>
      <c r="B251" s="127" t="s">
        <v>2684</v>
      </c>
      <c r="C251" s="168">
        <v>1.02525724</v>
      </c>
      <c r="D251" s="171">
        <v>3</v>
      </c>
      <c r="F251" s="167">
        <f>IF($C$249=0,"",IF(C251="[for completion]","",C251/$C$249))</f>
        <v>0.00016371985985806867</v>
      </c>
      <c r="G251" s="167">
        <f>IF($D$249=0,"",IF(D251="[for completion]","",D251/$D$249))</f>
        <v>7.937977932421348E-05</v>
      </c>
    </row>
    <row r="252" outlineLevel="1">
      <c r="A252" s="110" t="s">
        <v>709</v>
      </c>
      <c r="B252" s="127" t="s">
        <v>2685</v>
      </c>
      <c r="C252" s="168">
        <v>0.55115152</v>
      </c>
      <c r="D252" s="171">
        <v>2</v>
      </c>
      <c r="F252" s="167">
        <f>IF($C$249=0,"",IF(C252="[for completion]","",C252/$C$249))</f>
        <v>8.80115214938268E-05</v>
      </c>
      <c r="G252" s="167">
        <f>IF($D$249=0,"",IF(D252="[for completion]","",D252/$D$249))</f>
        <v>5.2919852882808986E-05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0.81745047</v>
      </c>
      <c r="E277" s="105"/>
      <c r="F277" s="105"/>
    </row>
    <row r="278">
      <c r="A278" s="110" t="s">
        <v>739</v>
      </c>
      <c r="B278" s="110" t="s">
        <v>2698</v>
      </c>
      <c r="C278" s="144">
        <v>0.18254953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28.5">
      <c r="A14" s="1" t="s">
        <v>1165</v>
      </c>
      <c r="B14" s="40" t="s">
        <v>1166</v>
      </c>
      <c r="C14" s="26" t="s">
        <v>2702</v>
      </c>
    </row>
    <row r="15">
      <c r="A15" s="1" t="s">
        <v>1167</v>
      </c>
      <c r="B15" s="40" t="s">
        <v>1168</v>
      </c>
      <c r="C15" s="26" t="s">
        <v>2705</v>
      </c>
    </row>
    <row r="16" ht="28.5">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155.76</v>
      </c>
      <c r="H75" s="24"/>
    </row>
    <row r="76">
      <c r="A76" s="26" t="s">
        <v>1444</v>
      </c>
      <c r="B76" s="26" t="s">
        <v>1473</v>
      </c>
      <c r="C76" s="263">
        <v>202.56</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0.00029832</v>
      </c>
      <c r="D82" s="258" t="str">
        <f>IF(C82="","","ND2")</f>
        <v>ND2</v>
      </c>
      <c r="E82" s="258" t="str">
        <f>IF(C82="","","ND2")</f>
        <v>ND2</v>
      </c>
      <c r="F82" s="258" t="str">
        <f>IF(C82="","","ND2")</f>
        <v>ND2</v>
      </c>
      <c r="G82" s="258">
        <f>IF(C82="","",C82)</f>
        <v>0.00029832</v>
      </c>
      <c r="H82" s="24"/>
    </row>
    <row r="83">
      <c r="A83" s="26" t="s">
        <v>1451</v>
      </c>
      <c r="B83" s="237" t="s">
        <v>2721</v>
      </c>
      <c r="C83" s="258">
        <v>7.41E-06</v>
      </c>
      <c r="D83" s="258" t="str">
        <f>IF(C83="","","ND2")</f>
        <v>ND2</v>
      </c>
      <c r="E83" s="258" t="str">
        <f>IF(C83="","","ND2")</f>
        <v>ND2</v>
      </c>
      <c r="F83" s="258" t="str">
        <f>IF(C83="","","ND2")</f>
        <v>ND2</v>
      </c>
      <c r="G83" s="258">
        <f>IF(C83="","",C83)</f>
        <v>7.41E-06</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0.99969427</v>
      </c>
      <c r="D87" s="258" t="str">
        <f>IF(C87="","","ND2")</f>
        <v>ND2</v>
      </c>
      <c r="E87" s="258" t="str">
        <f>IF(C87="","","ND2")</f>
        <v>ND2</v>
      </c>
      <c r="F87" s="258" t="str">
        <f>IF(C87="","","ND2")</f>
        <v>ND2</v>
      </c>
      <c r="G87" s="258">
        <f>IF(C87="","",C87)</f>
        <v>0.99969427</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2022-06-10T09:35:20Z</dcterms:created>
  <dcterms:modified xsi:type="dcterms:W3CDTF">2022-06-10T09:35:20Z</dcterms:modified>
</cp:coreProperties>
</file>