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85" windowWidth="19170" windowHeight="5400" firstSheet="54" activeTab="57"/>
  </bookViews>
  <sheets>
    <sheet name="Introduction" sheetId="170" r:id="rId1"/>
    <sheet name="Table of Contents" sheetId="143" r:id="rId2"/>
    <sheet name="1.1 Group P&amp;L" sheetId="295" r:id="rId3"/>
    <sheet name="1.2 Group Balance Sheet Assets" sheetId="154" r:id="rId4"/>
    <sheet name="1.3 Balance Sheet Liabilities" sheetId="155" r:id="rId5"/>
    <sheet name="1.4 Total Equity" sheetId="156" r:id="rId6"/>
    <sheet name="1.5 Group Cash flow" sheetId="158" r:id="rId7"/>
    <sheet name="2.1.1 Total Banking P&amp;L" sheetId="244" r:id="rId8"/>
    <sheet name="2.1.2 Retail Banking P&amp;L" sheetId="245" r:id="rId9"/>
    <sheet name="2.1.3 Retail Benelux P&amp;L" sheetId="246" r:id="rId10"/>
    <sheet name="2.1.4 Retail Netherlands P&amp;L" sheetId="247" r:id="rId11"/>
    <sheet name="2.1.5 Retail Belgium P&amp;L" sheetId="248" r:id="rId12"/>
    <sheet name="2.1.6 Retail Internat. P&amp;L" sheetId="249" r:id="rId13"/>
    <sheet name="2.1.7 Retail Germany P&amp;L" sheetId="250" r:id="rId14"/>
    <sheet name="2.1.8 Retail Rest of World P&amp;L" sheetId="251" r:id="rId15"/>
    <sheet name="2.1.9 Commercial Bkg P&amp;L" sheetId="252" r:id="rId16"/>
    <sheet name="2.1.10 CB Industry Lending P&amp;L" sheetId="253" r:id="rId17"/>
    <sheet name="2.1.11 CB Gen Lnd &amp; Tr Serv P&amp;L" sheetId="254" r:id="rId18"/>
    <sheet name="2.1.12 CB Fin Markets P&amp;L" sheetId="255" r:id="rId19"/>
    <sheet name="2.1.13 CB Tr, RE &amp; Other P&amp;L" sheetId="256" r:id="rId20"/>
    <sheet name="2.1.14 Corporate Line Bkg P&amp;L" sheetId="257" r:id="rId21"/>
    <sheet name="2.2.1 Total Banking Cl. Bal." sheetId="258" r:id="rId22"/>
    <sheet name="2.2.2 Retail Banking Cl. Bal." sheetId="259" r:id="rId23"/>
    <sheet name="2.2.3 Retail NL. Cl. Bal." sheetId="260" r:id="rId24"/>
    <sheet name="2.2.4 Retail Belgium Cl. Bal." sheetId="261" r:id="rId25"/>
    <sheet name="2.2.5 Retail Germany Cl. Bal." sheetId="262" r:id="rId26"/>
    <sheet name="2.2.6 Ret Rest of Worl Cl. Bal." sheetId="263" r:id="rId27"/>
    <sheet name="2.2.7 Commercial Bank. Cl. Bal." sheetId="264" r:id="rId28"/>
    <sheet name="2.3 Ret Int Add Info. 1" sheetId="265" r:id="rId29"/>
    <sheet name="2.3 Ret Int Add Info 2" sheetId="266" r:id="rId30"/>
    <sheet name="2.4.1 Geogr split ING Bank" sheetId="267" r:id="rId31"/>
    <sheet name="2.4.2 Geogr split Netherlands" sheetId="268" r:id="rId32"/>
    <sheet name="2.4.3 Geogr split Belgium" sheetId="269" r:id="rId33"/>
    <sheet name="2.4.4 Geogr split Germany" sheetId="270" r:id="rId34"/>
    <sheet name="2.4.5 Geogr split Rest Europe" sheetId="271" r:id="rId35"/>
    <sheet name="2.4.6 Geogr split OutsideEurope" sheetId="272" r:id="rId36"/>
    <sheet name="2.4.7 Geogr split Other" sheetId="273" r:id="rId37"/>
    <sheet name="3.1.1 ING Insurance" sheetId="275" r:id="rId38"/>
    <sheet name="3.1.2 Netherlands Life" sheetId="276" r:id="rId39"/>
    <sheet name="3.1.3 Netherlands Non-life" sheetId="277" r:id="rId40"/>
    <sheet name="3.1.4 Insurance Europe" sheetId="278" r:id="rId41"/>
    <sheet name="3.1.5 Japan Life" sheetId="279" r:id="rId42"/>
    <sheet name="3.1.6 Investment Management" sheetId="280" r:id="rId43"/>
    <sheet name="3.1.7 Other" sheetId="281" r:id="rId44"/>
    <sheet name="3.1.8 Japan Closed Block VA" sheetId="282" r:id="rId45"/>
    <sheet name="3.1.9 Divest. &amp; Disc. Op" sheetId="283" r:id="rId46"/>
    <sheet name="3.2.1 ING Insurance Cl. Bal." sheetId="284" r:id="rId47"/>
    <sheet name="3.2.2 Netherlands Life Cl. Bal." sheetId="285" r:id="rId48"/>
    <sheet name="3.2.3 Insurance Europe Cl. Bal." sheetId="286" r:id="rId49"/>
    <sheet name="3.2.4 Japan Life Cl. Bal." sheetId="287" r:id="rId50"/>
    <sheet name="3.2.5 Investment Man. Cl. Bal." sheetId="288" r:id="rId51"/>
    <sheet name="3.2.6 Other Cl. Bal." sheetId="289" r:id="rId52"/>
    <sheet name="3.2.7 Japan Closed Block VA CB" sheetId="290" r:id="rId53"/>
    <sheet name="3.3 add info NL Non-life " sheetId="291" r:id="rId54"/>
    <sheet name="3.4 Ins Eur add info by country" sheetId="292" r:id="rId55"/>
    <sheet name="3.5 Ins. Add info IM" sheetId="293" r:id="rId56"/>
    <sheet name="4.1 Other Insurance P&amp;L" sheetId="294" r:id="rId57"/>
    <sheet name="4.2 Other Insurance" sheetId="274" r:id="rId58"/>
    <sheet name="Disclaimer" sheetId="150" r:id="rId59"/>
  </sheets>
  <externalReferences>
    <externalReference r:id="rId60"/>
    <externalReference r:id="rId61"/>
    <externalReference r:id="rId62"/>
    <externalReference r:id="rId63"/>
  </externalReferences>
  <definedNames>
    <definedName name="\x" localSheetId="2">#REF!</definedName>
    <definedName name="\x" localSheetId="41">#REF!</definedName>
    <definedName name="\x" localSheetId="44">#REF!</definedName>
    <definedName name="\x" localSheetId="45">#REF!</definedName>
    <definedName name="\x" localSheetId="49">#REF!</definedName>
    <definedName name="\x" localSheetId="51">#REF!</definedName>
    <definedName name="\x" localSheetId="52">#REF!</definedName>
    <definedName name="\x" localSheetId="57">#REF!</definedName>
    <definedName name="\x">#REF!</definedName>
    <definedName name="___Qua24" localSheetId="41">#REF!</definedName>
    <definedName name="___Qua24" localSheetId="44">#REF!</definedName>
    <definedName name="___Qua24" localSheetId="45">#REF!</definedName>
    <definedName name="___Qua24" localSheetId="49">#REF!</definedName>
    <definedName name="___Qua24" localSheetId="51">#REF!</definedName>
    <definedName name="___Qua24" localSheetId="52">#REF!</definedName>
    <definedName name="___Qua24" localSheetId="57">#REF!</definedName>
    <definedName name="___Qua24">#REF!</definedName>
    <definedName name="___Qua6" localSheetId="41">#REF!</definedName>
    <definedName name="___Qua6" localSheetId="44">#REF!</definedName>
    <definedName name="___Qua6" localSheetId="45">#REF!</definedName>
    <definedName name="___Qua6" localSheetId="49">#REF!</definedName>
    <definedName name="___Qua6" localSheetId="51">#REF!</definedName>
    <definedName name="___Qua6" localSheetId="52">#REF!</definedName>
    <definedName name="___Qua6" localSheetId="57">#REF!</definedName>
    <definedName name="___Qua6">#REF!</definedName>
    <definedName name="__Qua24" localSheetId="41">#REF!</definedName>
    <definedName name="__Qua24" localSheetId="44">#REF!</definedName>
    <definedName name="__Qua24" localSheetId="45">#REF!</definedName>
    <definedName name="__Qua24" localSheetId="49">#REF!</definedName>
    <definedName name="__Qua24" localSheetId="51">#REF!</definedName>
    <definedName name="__Qua24" localSheetId="52">#REF!</definedName>
    <definedName name="__Qua24" localSheetId="57">#REF!</definedName>
    <definedName name="__Qua24">#REF!</definedName>
    <definedName name="__Qua6" localSheetId="41">#REF!</definedName>
    <definedName name="__Qua6" localSheetId="44">#REF!</definedName>
    <definedName name="__Qua6" localSheetId="45">#REF!</definedName>
    <definedName name="__Qua6" localSheetId="49">#REF!</definedName>
    <definedName name="__Qua6" localSheetId="51">#REF!</definedName>
    <definedName name="__Qua6" localSheetId="52">#REF!</definedName>
    <definedName name="__Qua6" localSheetId="57">#REF!</definedName>
    <definedName name="__Qua6">#REF!</definedName>
    <definedName name="_Qua24" localSheetId="2">#REF!</definedName>
    <definedName name="_Qua24" localSheetId="41">#REF!</definedName>
    <definedName name="_Qua24" localSheetId="44">#REF!</definedName>
    <definedName name="_Qua24" localSheetId="45">#REF!</definedName>
    <definedName name="_Qua24" localSheetId="49">#REF!</definedName>
    <definedName name="_Qua24" localSheetId="51">#REF!</definedName>
    <definedName name="_Qua24" localSheetId="52">#REF!</definedName>
    <definedName name="_Qua24" localSheetId="57">#REF!</definedName>
    <definedName name="_Qua24">#REF!</definedName>
    <definedName name="_Qua6" localSheetId="2">#REF!</definedName>
    <definedName name="_Qua6" localSheetId="41">#REF!</definedName>
    <definedName name="_Qua6" localSheetId="44">#REF!</definedName>
    <definedName name="_Qua6" localSheetId="45">#REF!</definedName>
    <definedName name="_Qua6" localSheetId="49">#REF!</definedName>
    <definedName name="_Qua6" localSheetId="51">#REF!</definedName>
    <definedName name="_Qua6" localSheetId="52">#REF!</definedName>
    <definedName name="_Qua6" localSheetId="57">#REF!</definedName>
    <definedName name="_Qua6">#REF!</definedName>
    <definedName name="a" localSheetId="41">#REF!</definedName>
    <definedName name="a" localSheetId="44">#REF!</definedName>
    <definedName name="a" localSheetId="45">#REF!</definedName>
    <definedName name="a" localSheetId="49">#REF!</definedName>
    <definedName name="a" localSheetId="51">#REF!</definedName>
    <definedName name="a" localSheetId="52">#REF!</definedName>
    <definedName name="a" localSheetId="57">#REF!</definedName>
    <definedName name="a">#REF!</definedName>
    <definedName name="ActiveSelectBU" localSheetId="41">#REF!</definedName>
    <definedName name="ActiveSelectBU" localSheetId="44">#REF!</definedName>
    <definedName name="ActiveSelectBU" localSheetId="45">#REF!</definedName>
    <definedName name="ActiveSelectBU" localSheetId="49">#REF!</definedName>
    <definedName name="ActiveSelectBU" localSheetId="51">#REF!</definedName>
    <definedName name="ActiveSelectBU" localSheetId="52">#REF!</definedName>
    <definedName name="ActiveSelectBU" localSheetId="57">#REF!</definedName>
    <definedName name="ActiveSelectBU">#REF!</definedName>
    <definedName name="asds" localSheetId="41">#REF!</definedName>
    <definedName name="asds" localSheetId="44">#REF!</definedName>
    <definedName name="asds" localSheetId="45">#REF!</definedName>
    <definedName name="asds" localSheetId="49">#REF!</definedName>
    <definedName name="asds" localSheetId="51">#REF!</definedName>
    <definedName name="asds" localSheetId="52">#REF!</definedName>
    <definedName name="asds" localSheetId="57">#REF!</definedName>
    <definedName name="asds">#REF!</definedName>
    <definedName name="base" localSheetId="41">#REF!</definedName>
    <definedName name="base" localSheetId="44">#REF!</definedName>
    <definedName name="base" localSheetId="45">#REF!</definedName>
    <definedName name="base" localSheetId="49">#REF!</definedName>
    <definedName name="base" localSheetId="51">#REF!</definedName>
    <definedName name="base" localSheetId="52">#REF!</definedName>
    <definedName name="base" localSheetId="57">#REF!</definedName>
    <definedName name="base">#REF!</definedName>
    <definedName name="capitalmultiplier" localSheetId="41">#REF!</definedName>
    <definedName name="capitalmultiplier" localSheetId="44">#REF!</definedName>
    <definedName name="capitalmultiplier" localSheetId="45">#REF!</definedName>
    <definedName name="capitalmultiplier" localSheetId="49">#REF!</definedName>
    <definedName name="capitalmultiplier" localSheetId="51">#REF!</definedName>
    <definedName name="capitalmultiplier" localSheetId="52">#REF!</definedName>
    <definedName name="capitalmultiplier" localSheetId="57">#REF!</definedName>
    <definedName name="capitalmultiplier">#REF!</definedName>
    <definedName name="capitalmultiplier2" localSheetId="41">#REF!</definedName>
    <definedName name="capitalmultiplier2" localSheetId="44">#REF!</definedName>
    <definedName name="capitalmultiplier2" localSheetId="45">#REF!</definedName>
    <definedName name="capitalmultiplier2" localSheetId="49">#REF!</definedName>
    <definedName name="capitalmultiplier2" localSheetId="51">#REF!</definedName>
    <definedName name="capitalmultiplier2" localSheetId="52">#REF!</definedName>
    <definedName name="capitalmultiplier2" localSheetId="57">#REF!</definedName>
    <definedName name="capitalmultiplier2">#REF!</definedName>
    <definedName name="Code" localSheetId="41">#REF!</definedName>
    <definedName name="Code" localSheetId="44">#REF!</definedName>
    <definedName name="Code" localSheetId="45">#REF!</definedName>
    <definedName name="Code" localSheetId="49">#REF!</definedName>
    <definedName name="Code" localSheetId="51">#REF!</definedName>
    <definedName name="Code" localSheetId="52">#REF!</definedName>
    <definedName name="Code" localSheetId="57">#REF!</definedName>
    <definedName name="Code">#REF!</definedName>
    <definedName name="CUMPENL">'[1]CUMP&amp;Lfig'!$B$156:$CP$286</definedName>
    <definedName name="Data" localSheetId="2">#REF!</definedName>
    <definedName name="Data" localSheetId="41">#REF!</definedName>
    <definedName name="Data" localSheetId="44">#REF!</definedName>
    <definedName name="Data" localSheetId="45">#REF!</definedName>
    <definedName name="Data" localSheetId="49">#REF!</definedName>
    <definedName name="Data" localSheetId="51">#REF!</definedName>
    <definedName name="Data" localSheetId="52">#REF!</definedName>
    <definedName name="Data" localSheetId="57">#REF!</definedName>
    <definedName name="Data">#REF!</definedName>
    <definedName name="EURO_3020440" localSheetId="2">#REF!</definedName>
    <definedName name="EURO_3020440" localSheetId="41">#REF!</definedName>
    <definedName name="EURO_3020440" localSheetId="44">#REF!</definedName>
    <definedName name="EURO_3020440" localSheetId="45">#REF!</definedName>
    <definedName name="EURO_3020440" localSheetId="49">#REF!</definedName>
    <definedName name="EURO_3020440" localSheetId="51">#REF!</definedName>
    <definedName name="EURO_3020440" localSheetId="52">#REF!</definedName>
    <definedName name="EURO_3020440" localSheetId="57">#REF!</definedName>
    <definedName name="EURO_3020440">#REF!</definedName>
    <definedName name="EXPORT" localSheetId="2">#REF!</definedName>
    <definedName name="EXPORT" localSheetId="41">#REF!</definedName>
    <definedName name="EXPORT" localSheetId="44">#REF!</definedName>
    <definedName name="EXPORT" localSheetId="45">#REF!</definedName>
    <definedName name="EXPORT" localSheetId="49">#REF!</definedName>
    <definedName name="EXPORT" localSheetId="51">#REF!</definedName>
    <definedName name="EXPORT" localSheetId="52">#REF!</definedName>
    <definedName name="EXPORT" localSheetId="57">#REF!</definedName>
    <definedName name="EXPORT">#REF!</definedName>
    <definedName name="FORM" localSheetId="41">#REF!</definedName>
    <definedName name="FORM" localSheetId="44">#REF!</definedName>
    <definedName name="FORM" localSheetId="45">#REF!</definedName>
    <definedName name="FORM" localSheetId="49">#REF!</definedName>
    <definedName name="FORM" localSheetId="51">#REF!</definedName>
    <definedName name="FORM" localSheetId="52">#REF!</definedName>
    <definedName name="FORM" localSheetId="57">#REF!</definedName>
    <definedName name="FORM">#REF!</definedName>
    <definedName name="getal" localSheetId="41">#REF!</definedName>
    <definedName name="getal" localSheetId="44">#REF!</definedName>
    <definedName name="getal" localSheetId="45">#REF!</definedName>
    <definedName name="getal" localSheetId="49">#REF!</definedName>
    <definedName name="getal" localSheetId="51">#REF!</definedName>
    <definedName name="getal" localSheetId="52">#REF!</definedName>
    <definedName name="getal" localSheetId="57">#REF!</definedName>
    <definedName name="getal">#REF!</definedName>
    <definedName name="Gewicht" localSheetId="41">#REF!</definedName>
    <definedName name="Gewicht" localSheetId="44">#REF!</definedName>
    <definedName name="Gewicht" localSheetId="45">#REF!</definedName>
    <definedName name="Gewicht" localSheetId="49">#REF!</definedName>
    <definedName name="Gewicht" localSheetId="51">#REF!</definedName>
    <definedName name="Gewicht" localSheetId="52">#REF!</definedName>
    <definedName name="Gewicht" localSheetId="57">#REF!</definedName>
    <definedName name="Gewicht">#REF!</definedName>
    <definedName name="Gov" localSheetId="41">#REF!</definedName>
    <definedName name="Gov" localSheetId="44">#REF!</definedName>
    <definedName name="Gov" localSheetId="45">#REF!</definedName>
    <definedName name="Gov" localSheetId="49">#REF!</definedName>
    <definedName name="Gov" localSheetId="51">#REF!</definedName>
    <definedName name="Gov" localSheetId="52">#REF!</definedName>
    <definedName name="Gov" localSheetId="57">#REF!</definedName>
    <definedName name="Gov">#REF!</definedName>
    <definedName name="High" localSheetId="41">#REF!</definedName>
    <definedName name="High" localSheetId="44">#REF!</definedName>
    <definedName name="High" localSheetId="45">#REF!</definedName>
    <definedName name="High" localSheetId="49">#REF!</definedName>
    <definedName name="High" localSheetId="51">#REF!</definedName>
    <definedName name="High" localSheetId="52">#REF!</definedName>
    <definedName name="High" localSheetId="57">#REF!</definedName>
    <definedName name="High">#REF!</definedName>
    <definedName name="Index" localSheetId="41">#REF!</definedName>
    <definedName name="Index" localSheetId="44">#REF!</definedName>
    <definedName name="Index" localSheetId="45">#REF!</definedName>
    <definedName name="Index" localSheetId="49">#REF!</definedName>
    <definedName name="Index" localSheetId="51">#REF!</definedName>
    <definedName name="Index" localSheetId="52">#REF!</definedName>
    <definedName name="Index" localSheetId="57">#REF!</definedName>
    <definedName name="Index">#REF!</definedName>
    <definedName name="InputColumn">'[2]Capital base'!$I$1</definedName>
    <definedName name="Kantoren" localSheetId="2">#REF!</definedName>
    <definedName name="Kantoren" localSheetId="41">#REF!</definedName>
    <definedName name="Kantoren" localSheetId="44">#REF!</definedName>
    <definedName name="Kantoren" localSheetId="45">#REF!</definedName>
    <definedName name="Kantoren" localSheetId="49">#REF!</definedName>
    <definedName name="Kantoren" localSheetId="51">#REF!</definedName>
    <definedName name="Kantoren" localSheetId="52">#REF!</definedName>
    <definedName name="Kantoren" localSheetId="57">#REF!</definedName>
    <definedName name="Kantoren">#REF!</definedName>
    <definedName name="Liquid" localSheetId="2">#REF!</definedName>
    <definedName name="Liquid" localSheetId="41">#REF!</definedName>
    <definedName name="Liquid" localSheetId="44">#REF!</definedName>
    <definedName name="Liquid" localSheetId="45">#REF!</definedName>
    <definedName name="Liquid" localSheetId="49">#REF!</definedName>
    <definedName name="Liquid" localSheetId="51">#REF!</definedName>
    <definedName name="Liquid" localSheetId="52">#REF!</definedName>
    <definedName name="Liquid" localSheetId="57">#REF!</definedName>
    <definedName name="Liquid">#REF!</definedName>
    <definedName name="month">[3]macros!$B$3</definedName>
    <definedName name="NvsAnswerCol">"[RWAPERBE.xls]Sheet2!$A$5:$A$641"</definedName>
    <definedName name="NvsASD">"V2005-01-31"</definedName>
    <definedName name="NvsAutoDrillOk">"VN"</definedName>
    <definedName name="NvsElapsedTime">0.000289351854007691</definedName>
    <definedName name="NvsEndTime">38415.6690162037</definedName>
    <definedName name="NvsInstLang">"VENG"</definedName>
    <definedName name="NvsInstSpec">"%,FBUSINESS_UNIT,TING_BANK,NROLLUP_BANK_EC"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"V1990-01-01"</definedName>
    <definedName name="NvsPanelSetid">"VNEURO"</definedName>
    <definedName name="NvsReqBU">"VU0027"</definedName>
    <definedName name="NvsReqBUOnly">"VY"</definedName>
    <definedName name="NvsTransLed">"VN"</definedName>
    <definedName name="NvsTreeASD">"V2005-01-31"</definedName>
    <definedName name="NvsValTbl.ACCOUNT">"GL_ACCOUNT_TBL"</definedName>
    <definedName name="NvsValTbl.BUSINESS_UNIT">"BUS_UNIT_TBL_GL"</definedName>
    <definedName name="NvsValTbl.CHARTFIELD2">"CHARTFIELD2_TBL"</definedName>
    <definedName name="NvsValTbl.CURRENCY_CD">"CURRENCY_CD_TBL"</definedName>
    <definedName name="NvsValTbl.PRODUCT">"PRODUCT_TBL"</definedName>
    <definedName name="NWin">[2]ActualsCalc!$A$1</definedName>
    <definedName name="Other" localSheetId="2">#REF!</definedName>
    <definedName name="Other" localSheetId="41">#REF!</definedName>
    <definedName name="Other" localSheetId="44">#REF!</definedName>
    <definedName name="Other" localSheetId="45">#REF!</definedName>
    <definedName name="Other" localSheetId="49">#REF!</definedName>
    <definedName name="Other" localSheetId="51">#REF!</definedName>
    <definedName name="Other" localSheetId="52">#REF!</definedName>
    <definedName name="Other" localSheetId="57">#REF!</definedName>
    <definedName name="Other">#REF!</definedName>
    <definedName name="_xlnm.Print_Area" localSheetId="2">'1.1 Group P&amp;L'!$A$2:$K$38</definedName>
    <definedName name="_xlnm.Print_Area" localSheetId="3">'1.2 Group Balance Sheet Assets'!$A$2:$J$38</definedName>
    <definedName name="_xlnm.Print_Area" localSheetId="4">'1.3 Balance Sheet Liabilities'!$A$2:$J$38</definedName>
    <definedName name="_xlnm.Print_Area" localSheetId="5">'1.4 Total Equity'!$A$2:$J$25</definedName>
    <definedName name="_xlnm.Print_Area" localSheetId="6">'1.5 Group Cash flow'!$A$2:$J$46</definedName>
    <definedName name="_xlnm.Print_Area" localSheetId="7">'2.1.1 Total Banking P&amp;L'!$A$2:$K$54</definedName>
    <definedName name="_xlnm.Print_Area" localSheetId="16">'2.1.10 CB Industry Lending P&amp;L'!$A$2:$K$40</definedName>
    <definedName name="_xlnm.Print_Area" localSheetId="17">'2.1.11 CB Gen Lnd &amp; Tr Serv P&amp;L'!$A$2:$K$40</definedName>
    <definedName name="_xlnm.Print_Area" localSheetId="18">'2.1.12 CB Fin Markets P&amp;L'!$A$2:$K$40</definedName>
    <definedName name="_xlnm.Print_Area" localSheetId="19">'2.1.13 CB Tr, RE &amp; Other P&amp;L'!$A$2:$K$40</definedName>
    <definedName name="_xlnm.Print_Area" localSheetId="20">'2.1.14 Corporate Line Bkg P&amp;L'!$A$2:$K$48</definedName>
    <definedName name="_xlnm.Print_Area" localSheetId="8">'2.1.2 Retail Banking P&amp;L'!$A$2:$K$52</definedName>
    <definedName name="_xlnm.Print_Area" localSheetId="9">'2.1.3 Retail Benelux P&amp;L'!$A$2:$K$52</definedName>
    <definedName name="_xlnm.Print_Area" localSheetId="10">'2.1.4 Retail Netherlands P&amp;L'!$A$2:$K$52</definedName>
    <definedName name="_xlnm.Print_Area" localSheetId="11">'2.1.5 Retail Belgium P&amp;L'!$A$2:$K$53</definedName>
    <definedName name="_xlnm.Print_Area" localSheetId="12">'2.1.6 Retail Internat. P&amp;L'!$A$2:$K$52</definedName>
    <definedName name="_xlnm.Print_Area" localSheetId="13">'2.1.7 Retail Germany P&amp;L'!$A$2:$K$52</definedName>
    <definedName name="_xlnm.Print_Area" localSheetId="14">'2.1.8 Retail Rest of World P&amp;L'!$A$2:$K$52</definedName>
    <definedName name="_xlnm.Print_Area" localSheetId="15">'2.1.9 Commercial Bkg P&amp;L'!$A$2:$K$53</definedName>
    <definedName name="_xlnm.Print_Area" localSheetId="21">'2.2.1 Total Banking Cl. Bal.'!$A$2:$J$42</definedName>
    <definedName name="_xlnm.Print_Area" localSheetId="22">'2.2.2 Retail Banking Cl. Bal.'!$A$2:$J$42</definedName>
    <definedName name="_xlnm.Print_Area" localSheetId="23">'2.2.3 Retail NL. Cl. Bal.'!$A$2:$J$42</definedName>
    <definedName name="_xlnm.Print_Area" localSheetId="24">'2.2.4 Retail Belgium Cl. Bal.'!$A$2:$J$42</definedName>
    <definedName name="_xlnm.Print_Area" localSheetId="25">'2.2.5 Retail Germany Cl. Bal.'!$A$2:$J$42</definedName>
    <definedName name="_xlnm.Print_Area" localSheetId="26">'2.2.6 Ret Rest of Worl Cl. Bal.'!$A$2:$J$42</definedName>
    <definedName name="_xlnm.Print_Area" localSheetId="27">'2.2.7 Commercial Bank. Cl. Bal.'!$A$2:$J$42</definedName>
    <definedName name="_xlnm.Print_Area" localSheetId="29">'2.3 Ret Int Add Info 2'!$A$2:$J$30</definedName>
    <definedName name="_xlnm.Print_Area" localSheetId="28">'2.3 Ret Int Add Info. 1'!$A$2:$K$49</definedName>
    <definedName name="_xlnm.Print_Area" localSheetId="30">'2.4.1 Geogr split ING Bank'!$A$2:$O$38</definedName>
    <definedName name="_xlnm.Print_Area" localSheetId="31">'2.4.2 Geogr split Netherlands'!$A$2:$K$38</definedName>
    <definedName name="_xlnm.Print_Area" localSheetId="32">'2.4.3 Geogr split Belgium'!$A$2:$K$38</definedName>
    <definedName name="_xlnm.Print_Area" localSheetId="33">'2.4.4 Geogr split Germany'!$A$2:$K$38</definedName>
    <definedName name="_xlnm.Print_Area" localSheetId="34">'2.4.5 Geogr split Rest Europe'!$A$2:$K$38</definedName>
    <definedName name="_xlnm.Print_Area" localSheetId="35">'2.4.6 Geogr split OutsideEurope'!$A$2:$K$38</definedName>
    <definedName name="_xlnm.Print_Area" localSheetId="36">'2.4.7 Geogr split Other'!$A$2:$K$38</definedName>
    <definedName name="_xlnm.Print_Area" localSheetId="37">'3.1.1 ING Insurance'!$A$2:$K$53</definedName>
    <definedName name="_xlnm.Print_Area" localSheetId="38">'3.1.2 Netherlands Life'!$A$2:$K$44</definedName>
    <definedName name="_xlnm.Print_Area" localSheetId="39">'3.1.3 Netherlands Non-life'!$A$2:$K$41</definedName>
    <definedName name="_xlnm.Print_Area" localSheetId="40">'3.1.4 Insurance Europe'!$A$2:$K$46</definedName>
    <definedName name="_xlnm.Print_Area" localSheetId="41">'3.1.5 Japan Life'!$A$2:$K$44</definedName>
    <definedName name="_xlnm.Print_Area" localSheetId="42">'3.1.6 Investment Management'!$A$2:$K$35</definedName>
    <definedName name="_xlnm.Print_Area" localSheetId="43">'3.1.7 Other'!$A$2:$K$34</definedName>
    <definedName name="_xlnm.Print_Area" localSheetId="44">'3.1.8 Japan Closed Block VA'!$A$2:$K$38</definedName>
    <definedName name="_xlnm.Print_Area" localSheetId="45">'3.1.9 Divest. &amp; Disc. Op'!$A$2:$K$19</definedName>
    <definedName name="_xlnm.Print_Area" localSheetId="46">'3.2.1 ING Insurance Cl. Bal.'!$A$2:$J$43</definedName>
    <definedName name="_xlnm.Print_Area" localSheetId="47">'3.2.2 Netherlands Life Cl. Bal.'!$A$2:$J$43</definedName>
    <definedName name="_xlnm.Print_Area" localSheetId="48">'3.2.3 Insurance Europe Cl. Bal.'!$A$2:$J$43</definedName>
    <definedName name="_xlnm.Print_Area" localSheetId="49">'3.2.4 Japan Life Cl. Bal.'!$A$2:$J$43</definedName>
    <definedName name="_xlnm.Print_Area" localSheetId="50">'3.2.5 Investment Man. Cl. Bal.'!$A$2:$J$43</definedName>
    <definedName name="_xlnm.Print_Area" localSheetId="51">'3.2.6 Other Cl. Bal.'!$A$2:$J$43</definedName>
    <definedName name="_xlnm.Print_Area" localSheetId="52">'3.2.7 Japan Closed Block VA CB'!$A$2:$J$43</definedName>
    <definedName name="_xlnm.Print_Area" localSheetId="53">'3.3 add info NL Non-life '!$A$2:$L$26</definedName>
    <definedName name="_xlnm.Print_Area" localSheetId="54">'3.4 Ins Eur add info by country'!$A$2:$K$34</definedName>
    <definedName name="_xlnm.Print_Area" localSheetId="55">'3.5 Ins. Add info IM'!$A$2:$J$28</definedName>
    <definedName name="_xlnm.Print_Area" localSheetId="56">'4.1 Other Insurance P&amp;L'!$A$2:$K$31</definedName>
    <definedName name="_xlnm.Print_Area" localSheetId="57">'4.2 Other Insurance'!$A$2:$K$13</definedName>
    <definedName name="_xlnm.Print_Area" localSheetId="58">Disclaimer!$A$2:$C$26</definedName>
    <definedName name="_xlnm.Print_Area" localSheetId="0">Introduction!$A$2:$D$46</definedName>
    <definedName name="_xlnm.Print_Area" localSheetId="1">'Table of Contents'!$A$2:$D$40</definedName>
    <definedName name="_xlnm.Print_Area">#REF!</definedName>
    <definedName name="PRINT_AREA_MI" localSheetId="2">#REF!</definedName>
    <definedName name="PRINT_AREA_MI" localSheetId="41">#REF!</definedName>
    <definedName name="PRINT_AREA_MI" localSheetId="44">#REF!</definedName>
    <definedName name="PRINT_AREA_MI" localSheetId="45">#REF!</definedName>
    <definedName name="PRINT_AREA_MI" localSheetId="49">#REF!</definedName>
    <definedName name="PRINT_AREA_MI" localSheetId="51">#REF!</definedName>
    <definedName name="PRINT_AREA_MI" localSheetId="52">#REF!</definedName>
    <definedName name="PRINT_AREA_MI" localSheetId="57">#REF!</definedName>
    <definedName name="PRINT_AREA_MI">#REF!</definedName>
    <definedName name="_xlnm.Print_Titles" localSheetId="28">'2.3 Ret Int Add Info. 1'!$2:$4</definedName>
    <definedName name="_xlnm.Print_Titles" localSheetId="58">Disclaimer!$5:$5</definedName>
    <definedName name="_xlnm.Print_Titles" localSheetId="1">'Table of Contents'!$2:$6</definedName>
    <definedName name="Qua" localSheetId="2">#REF!</definedName>
    <definedName name="Qua" localSheetId="41">#REF!</definedName>
    <definedName name="Qua" localSheetId="44">#REF!</definedName>
    <definedName name="Qua" localSheetId="45">#REF!</definedName>
    <definedName name="Qua" localSheetId="49">#REF!</definedName>
    <definedName name="Qua" localSheetId="51">#REF!</definedName>
    <definedName name="Qua" localSheetId="52">#REF!</definedName>
    <definedName name="Qua" localSheetId="57">#REF!</definedName>
    <definedName name="Qua">#REF!</definedName>
    <definedName name="Reporting_Yr">'[4]Download Data'!$F$1</definedName>
    <definedName name="TABEL" localSheetId="2">#REF!</definedName>
    <definedName name="TABEL" localSheetId="41">#REF!</definedName>
    <definedName name="TABEL" localSheetId="44">#REF!</definedName>
    <definedName name="TABEL" localSheetId="45">#REF!</definedName>
    <definedName name="TABEL" localSheetId="49">#REF!</definedName>
    <definedName name="TABEL" localSheetId="51">#REF!</definedName>
    <definedName name="TABEL" localSheetId="52">#REF!</definedName>
    <definedName name="TABEL" localSheetId="57">#REF!</definedName>
    <definedName name="TABEL">#REF!</definedName>
    <definedName name="Table_SelectReport" localSheetId="2">#REF!</definedName>
    <definedName name="Table_SelectReport" localSheetId="41">#REF!</definedName>
    <definedName name="Table_SelectReport" localSheetId="44">#REF!</definedName>
    <definedName name="Table_SelectReport" localSheetId="45">#REF!</definedName>
    <definedName name="Table_SelectReport" localSheetId="49">#REF!</definedName>
    <definedName name="Table_SelectReport" localSheetId="51">#REF!</definedName>
    <definedName name="Table_SelectReport" localSheetId="52">#REF!</definedName>
    <definedName name="Table_SelectReport" localSheetId="57">#REF!</definedName>
    <definedName name="Table_SelectReport">#REF!</definedName>
    <definedName name="tax" localSheetId="2">#REF!</definedName>
    <definedName name="tax" localSheetId="41">#REF!</definedName>
    <definedName name="tax" localSheetId="44">#REF!</definedName>
    <definedName name="tax" localSheetId="45">#REF!</definedName>
    <definedName name="tax" localSheetId="49">#REF!</definedName>
    <definedName name="tax" localSheetId="51">#REF!</definedName>
    <definedName name="tax" localSheetId="52">#REF!</definedName>
    <definedName name="tax" localSheetId="57">#REF!</definedName>
    <definedName name="tax">#REF!</definedName>
    <definedName name="taxAmericas" localSheetId="41">#REF!</definedName>
    <definedName name="taxAmericas" localSheetId="44">#REF!</definedName>
    <definedName name="taxAmericas" localSheetId="45">#REF!</definedName>
    <definedName name="taxAmericas" localSheetId="49">#REF!</definedName>
    <definedName name="taxAmericas" localSheetId="51">#REF!</definedName>
    <definedName name="taxAmericas" localSheetId="52">#REF!</definedName>
    <definedName name="taxAmericas" localSheetId="57">#REF!</definedName>
    <definedName name="taxAmericas">#REF!</definedName>
    <definedName name="TELLER" localSheetId="41">#REF!</definedName>
    <definedName name="TELLER" localSheetId="44">#REF!</definedName>
    <definedName name="TELLER" localSheetId="45">#REF!</definedName>
    <definedName name="TELLER" localSheetId="49">#REF!</definedName>
    <definedName name="TELLER" localSheetId="51">#REF!</definedName>
    <definedName name="TELLER" localSheetId="52">#REF!</definedName>
    <definedName name="TELLER" localSheetId="57">#REF!</definedName>
    <definedName name="TELLER">#REF!</definedName>
    <definedName name="test">'[2]Capital base'!$I$1</definedName>
    <definedName name="vestiging" localSheetId="2">#REF!</definedName>
    <definedName name="vestiging" localSheetId="41">#REF!</definedName>
    <definedName name="vestiging" localSheetId="44">#REF!</definedName>
    <definedName name="vestiging" localSheetId="45">#REF!</definedName>
    <definedName name="vestiging" localSheetId="49">#REF!</definedName>
    <definedName name="vestiging" localSheetId="51">#REF!</definedName>
    <definedName name="vestiging" localSheetId="52">#REF!</definedName>
    <definedName name="vestiging" localSheetId="57">#REF!</definedName>
    <definedName name="vestiging">#REF!</definedName>
    <definedName name="WERKFORM" localSheetId="2">#REF!</definedName>
    <definedName name="WERKFORM" localSheetId="41">#REF!</definedName>
    <definedName name="WERKFORM" localSheetId="44">#REF!</definedName>
    <definedName name="WERKFORM" localSheetId="45">#REF!</definedName>
    <definedName name="WERKFORM" localSheetId="49">#REF!</definedName>
    <definedName name="WERKFORM" localSheetId="51">#REF!</definedName>
    <definedName name="WERKFORM" localSheetId="52">#REF!</definedName>
    <definedName name="WERKFORM" localSheetId="57">#REF!</definedName>
    <definedName name="WERKFORM">#REF!</definedName>
  </definedNames>
  <calcPr calcId="145621"/>
</workbook>
</file>

<file path=xl/calcChain.xml><?xml version="1.0" encoding="utf-8"?>
<calcChain xmlns="http://schemas.openxmlformats.org/spreadsheetml/2006/main">
  <c r="K30" i="295" l="1"/>
  <c r="J30" i="295"/>
  <c r="K29" i="295"/>
  <c r="J29" i="295"/>
  <c r="K28" i="295"/>
  <c r="J28" i="295"/>
  <c r="K27" i="295"/>
  <c r="J27" i="295"/>
  <c r="K26" i="295"/>
  <c r="J26" i="295"/>
  <c r="K25" i="295"/>
  <c r="J25" i="295"/>
  <c r="K24" i="295"/>
  <c r="J24" i="295"/>
  <c r="K23" i="295"/>
  <c r="J23" i="295"/>
  <c r="K22" i="295"/>
  <c r="J22" i="295"/>
  <c r="K21" i="295"/>
  <c r="J21" i="295"/>
  <c r="K20" i="295"/>
  <c r="J20" i="295"/>
  <c r="K19" i="295"/>
  <c r="J19" i="295"/>
  <c r="K18" i="295"/>
  <c r="J18" i="295"/>
  <c r="K17" i="295"/>
  <c r="J17" i="295"/>
  <c r="K16" i="295"/>
  <c r="J16" i="295"/>
  <c r="K15" i="295"/>
  <c r="J15" i="295"/>
  <c r="K14" i="295"/>
  <c r="J14" i="295"/>
  <c r="K13" i="295"/>
  <c r="J13" i="295"/>
  <c r="K12" i="295"/>
  <c r="J12" i="295"/>
  <c r="K11" i="295"/>
  <c r="J11" i="295"/>
  <c r="K10" i="295"/>
  <c r="J10" i="295"/>
  <c r="K9" i="295"/>
  <c r="J9" i="295"/>
  <c r="K8" i="295"/>
  <c r="J8" i="295"/>
  <c r="K7" i="295"/>
  <c r="J7" i="295"/>
</calcChain>
</file>

<file path=xl/sharedStrings.xml><?xml version="1.0" encoding="utf-8"?>
<sst xmlns="http://schemas.openxmlformats.org/spreadsheetml/2006/main" count="2902" uniqueCount="622">
  <si>
    <t>Discontinued operations</t>
  </si>
  <si>
    <t>1. ING Group</t>
  </si>
  <si>
    <t>Repurchase premium</t>
  </si>
  <si>
    <t xml:space="preserve">other forward-looking statements that are based on management’s current views and assumptions and involve known and unknown risks and uncertainties that </t>
  </si>
  <si>
    <t>could cause actual results, performance or events to differ materially from those expressed or implied in such statements. Actual results, performance or events</t>
  </si>
  <si>
    <t>may differ materially from those in such statements due to, without limitation: (1) changes in general economic conditions, in particular economic conditions in ING’s</t>
  </si>
  <si>
    <t xml:space="preserve">core markets, (2) changes in performance of financial markets, including developing markets, (3) consequences of a potential (partial) break-up of the euro, </t>
  </si>
  <si>
    <t xml:space="preserve">(4) the implementation of ING’s restructuring plan to separate banking and insurance operations, (5) changes in the availability of, and costs associated with, </t>
  </si>
  <si>
    <t>Life insurance provisions excluding provisions for risk of policyholders</t>
  </si>
  <si>
    <t>Provision for life insurance for risk of policyholders</t>
  </si>
  <si>
    <t>Provision for unearned premiums and unexpired risks</t>
  </si>
  <si>
    <t>Claims provision</t>
  </si>
  <si>
    <t>Investment contracts for risk of company</t>
  </si>
  <si>
    <t>Investment contracts for risk of policyholders</t>
  </si>
  <si>
    <t>Trading liabilities</t>
  </si>
  <si>
    <t>Non-trading derivatives</t>
  </si>
  <si>
    <t>Designated as at fair value through profit and loss</t>
  </si>
  <si>
    <t>Deferred tax liabilities</t>
  </si>
  <si>
    <t>Total Insurance and investment contracts</t>
  </si>
  <si>
    <t>Product segmentation Commercial Banking</t>
  </si>
  <si>
    <t>Product Group</t>
  </si>
  <si>
    <t>Sub products</t>
  </si>
  <si>
    <t>Industry Lending</t>
  </si>
  <si>
    <t>Structured Finance</t>
  </si>
  <si>
    <t>Real Estate Finance</t>
  </si>
  <si>
    <t>General Lending &amp; Transaction Services</t>
  </si>
  <si>
    <t>Corporate &amp; Financial Institutions Lending</t>
  </si>
  <si>
    <t>Payment &amp; Cash Management</t>
  </si>
  <si>
    <t>General Lease and Commercial Finance</t>
  </si>
  <si>
    <t>Trade Finance Services</t>
  </si>
  <si>
    <t>Financial Markets</t>
  </si>
  <si>
    <t>Financial Markets Clients &amp; Products</t>
  </si>
  <si>
    <t>Strategic Trading</t>
  </si>
  <si>
    <t>Corporate Finance &amp; Equity Markets</t>
  </si>
  <si>
    <t>Bank Treasury, Real Estate &amp; Other</t>
  </si>
  <si>
    <t>Bank Treasury (Asset &amp; Liability Management and Treasury)</t>
  </si>
  <si>
    <t>Real Estate Development</t>
  </si>
  <si>
    <t>REIM Investment Portfolio</t>
  </si>
  <si>
    <t>General Lease run-off portfolio</t>
  </si>
  <si>
    <t>•</t>
  </si>
  <si>
    <t>Full geographical breakdown of banking results</t>
  </si>
  <si>
    <t>Condensed income statement for product groups within Commercial Banking</t>
  </si>
  <si>
    <t>Shareholders' equity per share in EUR</t>
  </si>
  <si>
    <t>Additional detail is included for Retail Banking International</t>
  </si>
  <si>
    <t xml:space="preserve">sources of liquidity such as interbank funding, as well as conditions in the credit markets generally, including changes in borrower and counterparty creditworthiness, </t>
  </si>
  <si>
    <t>(6) the frequency and severity of insured loss events, (7) changes affecting mortality and morbidity levels and trends, (8) changes affecting persistency levels,</t>
  </si>
  <si>
    <t>(9) changes affecting interest rate levels, (10) changes affecting currency exchange rates, (11) changes in investor, customer and policyholder behaviour,</t>
  </si>
  <si>
    <t xml:space="preserve">(12) changes in general competitive factors, (13) changes in laws and regulations, (14) changes in the policies of governments and/or regulatory authorities, </t>
  </si>
  <si>
    <t>(15) conclusions with regard to purchase accounting assumptions and methodologies, (16) changes in ownership that could affect the future availability to us</t>
  </si>
  <si>
    <t xml:space="preserve">of net operating loss, net capital and built-in loss carry forwards, (17) changes in credit-ratings, (18) ING’s ability to achieve projected operational synergies and </t>
  </si>
  <si>
    <t>(19) the other risks and uncertainties detailed in the Risk Factors section contained in the most recent Annual Report of ING Groep N.V..</t>
  </si>
  <si>
    <t xml:space="preserve">Any forward-looking statements made by or on behalf of ING speak only as of the date they are made, and, ING assumes no obligation to publicly update or revise any </t>
  </si>
  <si>
    <t>forward-looking statements, whether as a result of new information or for any other reason. This document does not constitute an offer to sell, or a solicitation</t>
  </si>
  <si>
    <t>of an offer to buy, any securities.</t>
  </si>
  <si>
    <t>4Q2012</t>
  </si>
  <si>
    <t>3Q2012</t>
  </si>
  <si>
    <t>2Q2012</t>
  </si>
  <si>
    <t>1Q2012</t>
  </si>
  <si>
    <t xml:space="preserve">ING Group’s Annual Accounts are prepared in accordance with International Financial Reporting Standards as adopted by the European Union (‘IFRS-EU’). </t>
  </si>
  <si>
    <r>
      <t>ING GROUP</t>
    </r>
    <r>
      <rPr>
        <sz val="24"/>
        <color indexed="42"/>
        <rFont val="Frutiger Light"/>
        <family val="2"/>
      </rPr>
      <t xml:space="preserve"> </t>
    </r>
    <r>
      <rPr>
        <sz val="24"/>
        <color indexed="41"/>
        <rFont val="Frutiger Light"/>
        <family val="2"/>
      </rPr>
      <t>1.5 CASH FLOW STATEMENT</t>
    </r>
  </si>
  <si>
    <r>
      <t>ING GROUP</t>
    </r>
    <r>
      <rPr>
        <sz val="24"/>
        <color indexed="41"/>
        <rFont val="Frutiger Light"/>
        <family val="2"/>
      </rPr>
      <t xml:space="preserve"> 1.4 TOTAL EQUITY</t>
    </r>
  </si>
  <si>
    <r>
      <t>ING GROUP</t>
    </r>
    <r>
      <rPr>
        <sz val="24"/>
        <color indexed="42"/>
        <rFont val="Frutiger Light"/>
        <family val="2"/>
      </rPr>
      <t xml:space="preserve"> </t>
    </r>
    <r>
      <rPr>
        <sz val="24"/>
        <color indexed="41"/>
        <rFont val="Frutiger Light"/>
        <family val="2"/>
      </rPr>
      <t>1.3 CONSOLIDATED BALANCE SHEET: TOTAL EQUITY AND LIABILITIES</t>
    </r>
  </si>
  <si>
    <r>
      <t>ING GROUP</t>
    </r>
    <r>
      <rPr>
        <sz val="24"/>
        <color indexed="42"/>
        <rFont val="Frutiger Light"/>
        <family val="2"/>
      </rPr>
      <t xml:space="preserve"> </t>
    </r>
    <r>
      <rPr>
        <sz val="24"/>
        <color indexed="41"/>
        <rFont val="Frutiger Light"/>
        <family val="2"/>
      </rPr>
      <t>1.2 CONSOLIDATED BALANCE SHEET: ASSETS</t>
    </r>
  </si>
  <si>
    <r>
      <t>ING GROUP</t>
    </r>
    <r>
      <rPr>
        <sz val="24"/>
        <color indexed="43"/>
        <rFont val="Frutiger Light"/>
        <family val="2"/>
      </rPr>
      <t xml:space="preserve"> </t>
    </r>
    <r>
      <rPr>
        <sz val="24"/>
        <color indexed="41"/>
        <rFont val="Frutiger Light"/>
        <family val="2"/>
      </rPr>
      <t>1.1 PROFIT AND LOSS</t>
    </r>
  </si>
  <si>
    <t>Other</t>
  </si>
  <si>
    <t>Commission income</t>
  </si>
  <si>
    <t>Total underlying income</t>
  </si>
  <si>
    <t>Operating expenses</t>
  </si>
  <si>
    <t>Underlying result before tax</t>
  </si>
  <si>
    <t>Taxation</t>
  </si>
  <si>
    <t>Minority interests</t>
  </si>
  <si>
    <t>Underlying net result</t>
  </si>
  <si>
    <t>Net gains/losses on divestments</t>
  </si>
  <si>
    <t>Net result from divested units</t>
  </si>
  <si>
    <t>Special items after tax</t>
  </si>
  <si>
    <t>Net result</t>
  </si>
  <si>
    <t>Key figures</t>
  </si>
  <si>
    <t>Gross premium income</t>
  </si>
  <si>
    <t>Underwriting expenditure</t>
  </si>
  <si>
    <t>Total underlying expenditure</t>
  </si>
  <si>
    <t>Staff expenses</t>
  </si>
  <si>
    <t>Cash and balances with central banks</t>
  </si>
  <si>
    <t>Amounts due from banks</t>
  </si>
  <si>
    <t>- trading assets</t>
  </si>
  <si>
    <t>- investments for risk policyholders</t>
  </si>
  <si>
    <t>- non-trading derivatives</t>
  </si>
  <si>
    <t>- Available-for-sale investments</t>
  </si>
  <si>
    <t>Loans and advances to customers</t>
  </si>
  <si>
    <t>Reinsurance contracts</t>
  </si>
  <si>
    <t>Investments in associates</t>
  </si>
  <si>
    <t>Real estate investments</t>
  </si>
  <si>
    <t>Property and equipment</t>
  </si>
  <si>
    <t>Intangible assets</t>
  </si>
  <si>
    <t>Deferred acquisition costs</t>
  </si>
  <si>
    <t>Total equity</t>
  </si>
  <si>
    <t>Subordinated loans</t>
  </si>
  <si>
    <t>Debt securities in issue</t>
  </si>
  <si>
    <t>Other borrowed funds</t>
  </si>
  <si>
    <t>Insurance and investment contracts</t>
  </si>
  <si>
    <t>Amounts due to banks</t>
  </si>
  <si>
    <t>Total liabilities</t>
  </si>
  <si>
    <t>Total equity and liabilities</t>
  </si>
  <si>
    <t>Share capital</t>
  </si>
  <si>
    <t>Share premium</t>
  </si>
  <si>
    <t>Revaluation reserve equity securities</t>
  </si>
  <si>
    <t>Revaluation reserve debt securities</t>
  </si>
  <si>
    <t>Revaluation reserve crediting to life policyholders</t>
  </si>
  <si>
    <t>Revaluation reserve cashflow hedge</t>
  </si>
  <si>
    <t>Currency translation reserve</t>
  </si>
  <si>
    <t>Net cash flow from operating activities</t>
  </si>
  <si>
    <t>Investments and advances:</t>
  </si>
  <si>
    <t>Group companies</t>
  </si>
  <si>
    <t>Associates</t>
  </si>
  <si>
    <t>Held-to-maturity investments</t>
  </si>
  <si>
    <t>Assets subject to operating leases</t>
  </si>
  <si>
    <t>Other investments</t>
  </si>
  <si>
    <t>Disposals and redemptions:</t>
  </si>
  <si>
    <t>Available-for-sale investments</t>
  </si>
  <si>
    <t>Net cash flow from investing activities</t>
  </si>
  <si>
    <t>Proceeds from borrowed funds and debt securities</t>
  </si>
  <si>
    <t>Repayments from borrowed funds and debt securities</t>
  </si>
  <si>
    <t>Net cash flow from financing activities</t>
  </si>
  <si>
    <t>Net cash flow</t>
  </si>
  <si>
    <t>- of which Treasury bills and other eligible bills</t>
  </si>
  <si>
    <t>- of which Amounts due to/from banks</t>
  </si>
  <si>
    <t>- of which Cash and balances with central banks</t>
  </si>
  <si>
    <t>- Held-to-maturity investments</t>
  </si>
  <si>
    <t>Non-voting equity securities</t>
  </si>
  <si>
    <t>DISCLAIMER</t>
  </si>
  <si>
    <t>in EUR million</t>
  </si>
  <si>
    <t>Total investment &amp; other income</t>
  </si>
  <si>
    <t>of which debt securities</t>
  </si>
  <si>
    <t>Shareholders' equity (in parent)</t>
  </si>
  <si>
    <t>Customer deposits and other funds on deposits</t>
  </si>
  <si>
    <t>- other</t>
  </si>
  <si>
    <t>Other revaluation reserve</t>
  </si>
  <si>
    <t xml:space="preserve">Treasury shares </t>
  </si>
  <si>
    <t xml:space="preserve">Shareholders' equity   </t>
  </si>
  <si>
    <t>Investments for risk of policyholders</t>
  </si>
  <si>
    <t>Cash and cash equivalents at beginning of period</t>
  </si>
  <si>
    <t>Effect of exchange rates on cash and equivalents</t>
  </si>
  <si>
    <t>Cash and cash equivalents at end of period</t>
  </si>
  <si>
    <t>Purchase of treasury shares</t>
  </si>
  <si>
    <t>Sale of treasury shares</t>
  </si>
  <si>
    <t>Dividends paid/received</t>
  </si>
  <si>
    <t>Assets held for sale</t>
  </si>
  <si>
    <t>Liabilities held for sale</t>
  </si>
  <si>
    <t xml:space="preserve">of which equity securities </t>
  </si>
  <si>
    <t>Total assets</t>
  </si>
  <si>
    <t>Retained earnings and other reserves</t>
  </si>
  <si>
    <t>Intangibles amortisation and impairments</t>
  </si>
  <si>
    <t>- securities at amortised cost and IABF</t>
  </si>
  <si>
    <t>- customer lending</t>
  </si>
  <si>
    <t>Interest expenses Insurance operations</t>
  </si>
  <si>
    <t>Interest result Banking operations</t>
  </si>
  <si>
    <t>2. Banking</t>
  </si>
  <si>
    <t>General comments</t>
  </si>
  <si>
    <t>- deferred tax assets</t>
  </si>
  <si>
    <t>Other expenses</t>
  </si>
  <si>
    <t>Preference shares</t>
  </si>
  <si>
    <t>Historical trend data include:</t>
  </si>
  <si>
    <t xml:space="preserve">Addition to loan loss provisions </t>
  </si>
  <si>
    <t>The Historical Trend Data document is published on a quarterly basis.</t>
  </si>
  <si>
    <t xml:space="preserve">• </t>
  </si>
  <si>
    <t>Allocation keys are used to calculate segmental information; e.g. Life vs. Non-life, Retail vs. Commercial banking and product information. These allocation keys might be refined over time.</t>
  </si>
  <si>
    <t>Rounding could cause some small differences.</t>
  </si>
  <si>
    <t>All figures are unaudited.</t>
  </si>
  <si>
    <t>Breakdown shareholders’ equity</t>
  </si>
  <si>
    <t>Client Balances Roll forward</t>
  </si>
  <si>
    <t>31 Dec</t>
  </si>
  <si>
    <t>30 Sep</t>
  </si>
  <si>
    <t xml:space="preserve">30 Jun </t>
  </si>
  <si>
    <t>31 Mar</t>
  </si>
  <si>
    <t>Financial assets at fair value through P&amp;L</t>
  </si>
  <si>
    <t>Investments</t>
  </si>
  <si>
    <t>Other assets</t>
  </si>
  <si>
    <t>Financial liabilities at fair value through profit and loss</t>
  </si>
  <si>
    <t>Other liabilities</t>
  </si>
  <si>
    <t>TABLE OF CONTENTS</t>
  </si>
  <si>
    <t>ING Group: Assets</t>
  </si>
  <si>
    <t>ING Group: Total equity and liabilities</t>
  </si>
  <si>
    <t>ING Group: Total equity</t>
  </si>
  <si>
    <t>ING Group: Cash flow statement</t>
  </si>
  <si>
    <t>- of which Cash and cash equivalents classified as Assets held for sale</t>
  </si>
  <si>
    <t xml:space="preserve">Small differences are possible in the tables due to rounding. </t>
  </si>
  <si>
    <t>ING analyses its results on an underlying basis. Underlying results are derived from results based on IFRS as adopted by the European Union (IFRS-EU), i.e. IFRS-EU result, excluding the impact of divestments, discontinued operations and special items. In case of a divestment, historical results are revised by excluding both the transaction gain/loss and the operating results of the divested unit.</t>
  </si>
  <si>
    <t>ING Group: Profit and loss</t>
  </si>
  <si>
    <t>Repayment of non-voting equity securities</t>
  </si>
  <si>
    <t>Loan portfolio</t>
  </si>
  <si>
    <t>3. Insurance EurAsia</t>
  </si>
  <si>
    <t>4Q2013</t>
  </si>
  <si>
    <t>3Q2013</t>
  </si>
  <si>
    <t>2Q2013</t>
  </si>
  <si>
    <t>1Q2013</t>
  </si>
  <si>
    <t>1.1   Profit and loss</t>
  </si>
  <si>
    <t>2.1.1    Profit and loss: ING Bank</t>
  </si>
  <si>
    <t>1.2   Consolidated Balance sheet: Assets</t>
  </si>
  <si>
    <t>2.1.2    Profit and loss: Retail Banking</t>
  </si>
  <si>
    <t>1.3   Consolidated Balance sheet: Total equity and liabilities</t>
  </si>
  <si>
    <t>2.1.3    Profit and loss: Retail Banking Benelux</t>
  </si>
  <si>
    <t>1.4   Total equity</t>
  </si>
  <si>
    <t>2.1.4    Profit and loss: Retail Banking Netherlands</t>
  </si>
  <si>
    <t>1.5   Cash flow statement</t>
  </si>
  <si>
    <t>2.1.5    Profit and loss: Retail Banking Belgium</t>
  </si>
  <si>
    <t>2.1.6    Profit and loss: Retail Banking International</t>
  </si>
  <si>
    <t>2.1.7    Profit and loss: Retail Banking Germany</t>
  </si>
  <si>
    <t>2.1.8    Profit and loss: Retail Banking Rest of World</t>
  </si>
  <si>
    <t>2.1.9    Profit and loss: Commercial Banking</t>
  </si>
  <si>
    <t>2.1.10  Profit and loss: Commercial Banking - Industry Lending</t>
  </si>
  <si>
    <t>2.1.11  Profit and loss: Commercial Banking - General Lending &amp; Transaction Services</t>
  </si>
  <si>
    <t>2.1.12  Profit and loss: Commercial Banking - Financial Markets</t>
  </si>
  <si>
    <t>2.1.13  Profit and loss: Commercial Banking - Bank Treasury, Real Estate &amp; Other</t>
  </si>
  <si>
    <t>2.1.14  Profit and loss: Corporate Line Banking</t>
  </si>
  <si>
    <t>2.2.1    Client Balances: ING Bank</t>
  </si>
  <si>
    <t>2.2.2    Client Balances: Retail Banking</t>
  </si>
  <si>
    <t>2.2.3    Client Balances: Retail Banking Netherlands</t>
  </si>
  <si>
    <t>2.2.4    Client Balances: Retail Banking Belgium</t>
  </si>
  <si>
    <t>2.2.5    Client Balances: Retail Banking Germany</t>
  </si>
  <si>
    <t>2.2.6    Client Balances: Retail Banking Rest of World</t>
  </si>
  <si>
    <t>2.2.7    Client Balances: Commercial Banking</t>
  </si>
  <si>
    <t>2.3       Additional information Retail Banking International</t>
  </si>
  <si>
    <t>2.4.1    Geographical split: ING Bank</t>
  </si>
  <si>
    <t>2.4.2    Geographical split: Netherlands</t>
  </si>
  <si>
    <t>2.4.3    Geographical split: Belgium</t>
  </si>
  <si>
    <t>2.4.4    Geographical split: Germany</t>
  </si>
  <si>
    <t>2.4.5    Geographical split: Rest of Europe</t>
  </si>
  <si>
    <t>2.4.6    Geographical split: Outside Europe</t>
  </si>
  <si>
    <t>2.4.7    Geographical split: Other</t>
  </si>
  <si>
    <r>
      <t>1)</t>
    </r>
    <r>
      <rPr>
        <sz val="10"/>
        <rFont val="Frutiger Light"/>
        <family val="2"/>
      </rPr>
      <t xml:space="preserve"> The comparative figures of 2012 have been restated to reflect the new pension accounting requirements under IFRS which took effect on 1 January 2013. </t>
    </r>
  </si>
  <si>
    <r>
      <t xml:space="preserve">2012 </t>
    </r>
    <r>
      <rPr>
        <vertAlign val="superscript"/>
        <sz val="10"/>
        <rFont val="Frutiger Light"/>
        <family val="2"/>
      </rPr>
      <t>1)</t>
    </r>
  </si>
  <si>
    <t>All figures in this document are unaudited.</t>
  </si>
  <si>
    <t xml:space="preserve">Certain of the statements contained in this Report are not historical facts, including, without limitation, certain statements made of future expectations and </t>
  </si>
  <si>
    <t>Investment Management: different breakdowns of Assets under Management and an Assets under Management roll-forward</t>
  </si>
  <si>
    <t>Remeasurement of the net defined benefit asset/liability</t>
  </si>
  <si>
    <t>Issuance of ordinary shares</t>
  </si>
  <si>
    <t>Proceeds of IPO ING U.S.</t>
  </si>
  <si>
    <t>As of 1 January 2013, ING applies the revised IAS 19 ‘Employee Benefits’, which was already reflected in the previous Historical Trend Data documents. The most significant change relates to the accounting for defined benefit pension obligations and the corresponding plan assets. IAS 19 has been implemented retrospectively; as a result, comparative results for previous periods have been restated and are presented as if the new requirements were always applied.</t>
  </si>
  <si>
    <t>Net result from discontinued operations Insurance/IM Asia</t>
  </si>
  <si>
    <r>
      <t>1)</t>
    </r>
    <r>
      <rPr>
        <sz val="10"/>
        <rFont val="Frutiger Light"/>
        <family val="2"/>
      </rPr>
      <t xml:space="preserve"> The comparative figures of this period have been restated to reflect the new pension accounting requirements under IFRS which took effect on 1 January 2013. </t>
    </r>
  </si>
  <si>
    <t>4. Insurance Other</t>
  </si>
  <si>
    <t>3.1.1  Margin analysis ING Insurance: Total</t>
  </si>
  <si>
    <t>3.1.2  Margin analysis ING Insurance: Netherlands Life</t>
  </si>
  <si>
    <t xml:space="preserve">3.1.3  Margin analysis ING Insurance: Netherlands Non-Life </t>
  </si>
  <si>
    <t>3.1.4  Margin analysis ING Insurance: Europe</t>
  </si>
  <si>
    <t>3.1.5  Margin analysis ING Insurance: Japan Life</t>
  </si>
  <si>
    <t>3.1.6  Margin analysis ING Insurance: Investment Management</t>
  </si>
  <si>
    <t>3.1.7  Margin analysis ING Insurance: Other</t>
  </si>
  <si>
    <t>3.1.8  Margin analysis ING Insurance: Japan Closed Block VA</t>
  </si>
  <si>
    <t>3.1.9  Margin analysis ING Insurance: Divestments and discontinued operations</t>
  </si>
  <si>
    <t>3.2.1  Client Balances ING Insurance: Total</t>
  </si>
  <si>
    <t>3.2.2  Client Balances ING Insurance: Netherlands Life</t>
  </si>
  <si>
    <t>3.2.3  Client Balances ING Insurance: Europe</t>
  </si>
  <si>
    <t>3.2.4  Client Balances ING Insurance: Japan Life</t>
  </si>
  <si>
    <t>3.2.5  Client Balances ING Insurance: Investment Management</t>
  </si>
  <si>
    <t>3.2.6  Client Balances ING Insurance: Other</t>
  </si>
  <si>
    <t>3.2.7  Client Balances ING Insurance: Japan Closed Block VA</t>
  </si>
  <si>
    <t>3.3     Additional information ING Insurance: Netherlands Non-life</t>
  </si>
  <si>
    <t>3.4     Additional information ING Insurance: Insurance Europe key figures by country</t>
  </si>
  <si>
    <t>3.5     Additional information ING Insurance: Investment Management</t>
  </si>
  <si>
    <t>The separate segment Insurance Other includes ING’s stake in the Brazilian insurer SulAmérica, Group shareholders expenses as well as intercompany eliminations.</t>
  </si>
  <si>
    <t>Margin analysis for each Insurance segment;</t>
  </si>
  <si>
    <t>The net result of Insurance ING U.S. has been transferred to ‘net result from discontinued operations’.</t>
  </si>
  <si>
    <r>
      <t>ING GROUP HISTORICAL TREND DATA 4Q2013</t>
    </r>
    <r>
      <rPr>
        <sz val="24"/>
        <color indexed="42"/>
        <rFont val="Frutiger Light"/>
        <family val="2"/>
      </rPr>
      <t xml:space="preserve"> </t>
    </r>
    <r>
      <rPr>
        <sz val="24"/>
        <color indexed="41"/>
        <rFont val="Frutiger Light"/>
        <family val="2"/>
      </rPr>
      <t>INTRODUCTION</t>
    </r>
  </si>
  <si>
    <t>In preparing the financial information in this document, the same accounting principles are applied as in the 3Q2013 ING Group Interim Accounts. The Financial statements for 2013 are in progress and may be subject to adjustments from subsequent events.</t>
  </si>
  <si>
    <t>12M2013</t>
  </si>
  <si>
    <r>
      <t xml:space="preserve">12M2012 </t>
    </r>
    <r>
      <rPr>
        <vertAlign val="superscript"/>
        <sz val="10"/>
        <rFont val="Frutiger Light"/>
        <family val="2"/>
      </rPr>
      <t>1)</t>
    </r>
  </si>
  <si>
    <t xml:space="preserve"> </t>
  </si>
  <si>
    <r>
      <t>BANKING</t>
    </r>
    <r>
      <rPr>
        <sz val="24"/>
        <color indexed="41"/>
        <rFont val="Frutiger Light"/>
        <family val="2"/>
      </rPr>
      <t xml:space="preserve"> 2.1.1 PROFIT AND LOSS: ING BANK</t>
    </r>
  </si>
  <si>
    <r>
      <t>Banking: Profit and loss</t>
    </r>
    <r>
      <rPr>
        <b/>
        <vertAlign val="superscript"/>
        <sz val="12"/>
        <color indexed="9"/>
        <rFont val="Frutiger Light"/>
        <family val="2"/>
      </rPr>
      <t xml:space="preserve"> 1)</t>
    </r>
  </si>
  <si>
    <t>In EUR million</t>
  </si>
  <si>
    <t>FY2013</t>
  </si>
  <si>
    <t>FY2012</t>
  </si>
  <si>
    <t>Interest income</t>
  </si>
  <si>
    <t>Minus: interest expense</t>
  </si>
  <si>
    <t>Interest result</t>
  </si>
  <si>
    <t>Funds transfer</t>
  </si>
  <si>
    <t>Securities business</t>
  </si>
  <si>
    <t>Insurance broking</t>
  </si>
  <si>
    <t>Management fees</t>
  </si>
  <si>
    <t>Brokerage and advisory fees</t>
  </si>
  <si>
    <t>Rental income</t>
  </si>
  <si>
    <t>Other investment income</t>
  </si>
  <si>
    <t>Investment income</t>
  </si>
  <si>
    <t>Realised gains/losses on bonds</t>
  </si>
  <si>
    <t>Realised gains/losses on equities</t>
  </si>
  <si>
    <t>Change in fair value real estate investments</t>
  </si>
  <si>
    <t>Realised gains and fair value changes on investments</t>
  </si>
  <si>
    <t>Total investment income</t>
  </si>
  <si>
    <t>Valuation results non-trading derivatives</t>
  </si>
  <si>
    <t>Net trading income</t>
  </si>
  <si>
    <t>Other income</t>
  </si>
  <si>
    <t>Total other income</t>
  </si>
  <si>
    <t>Gross result</t>
  </si>
  <si>
    <t>Additions to loan loss provision</t>
  </si>
  <si>
    <r>
      <t>Key figures</t>
    </r>
    <r>
      <rPr>
        <b/>
        <vertAlign val="superscript"/>
        <sz val="10"/>
        <color indexed="53"/>
        <rFont val="Frutiger Light"/>
        <family val="2"/>
      </rPr>
      <t xml:space="preserve"> 2)</t>
    </r>
  </si>
  <si>
    <t>Interest margin</t>
  </si>
  <si>
    <t>Cost/income ratio</t>
  </si>
  <si>
    <t>Return on equity based on IFRS-EU equity</t>
  </si>
  <si>
    <r>
      <t>Return on equity based on 10.0% core Tier 1</t>
    </r>
    <r>
      <rPr>
        <vertAlign val="superscript"/>
        <sz val="10"/>
        <rFont val="Frutiger Light"/>
        <family val="2"/>
      </rPr>
      <t xml:space="preserve"> 3)</t>
    </r>
  </si>
  <si>
    <t>Risk costs in bp of average RWA</t>
  </si>
  <si>
    <t>Risk-weighted assets (end of period)</t>
  </si>
  <si>
    <t>Employees (FTEs, end of period)</t>
  </si>
  <si>
    <r>
      <t>1)</t>
    </r>
    <r>
      <rPr>
        <sz val="10"/>
        <rFont val="Frutiger Light"/>
        <family val="2"/>
      </rPr>
      <t xml:space="preserve"> The comparative figures of 2012 have been restated to reflect the new pension accounting requirements under IFRS which took effect on 1 January 2013</t>
    </r>
  </si>
  <si>
    <r>
      <t>2)</t>
    </r>
    <r>
      <rPr>
        <sz val="10"/>
        <rFont val="Frutiger Light"/>
        <family val="2"/>
      </rPr>
      <t xml:space="preserve"> Key figures based on underlying figures</t>
    </r>
  </si>
  <si>
    <r>
      <t>3)</t>
    </r>
    <r>
      <rPr>
        <sz val="10"/>
        <rFont val="Frutiger Light"/>
        <family val="2"/>
      </rPr>
      <t xml:space="preserve"> Underlying after-tax return divided by average equity based on 10.0% core Tier 1 ratio (annualised)</t>
    </r>
  </si>
  <si>
    <r>
      <rPr>
        <sz val="24"/>
        <color indexed="53"/>
        <rFont val="Frutiger Light"/>
        <family val="2"/>
      </rPr>
      <t>BANKING</t>
    </r>
    <r>
      <rPr>
        <sz val="24"/>
        <color indexed="53"/>
        <rFont val="Frutiger Light"/>
        <family val="2"/>
      </rPr>
      <t xml:space="preserve"> </t>
    </r>
    <r>
      <rPr>
        <sz val="24"/>
        <color indexed="41"/>
        <rFont val="Frutiger Light"/>
        <family val="2"/>
      </rPr>
      <t>2.1.2 PROFIT AND LOSS: RETAIL BANKING</t>
    </r>
  </si>
  <si>
    <r>
      <t>Banking: Profit and loss Retail Banking</t>
    </r>
    <r>
      <rPr>
        <b/>
        <vertAlign val="superscript"/>
        <sz val="12"/>
        <color indexed="9"/>
        <rFont val="Frutiger Light"/>
        <family val="2"/>
      </rPr>
      <t xml:space="preserve"> 1)</t>
    </r>
  </si>
  <si>
    <t>Balance sheet related interest</t>
  </si>
  <si>
    <t>Capital charge on book equity</t>
  </si>
  <si>
    <t>Interest benefit on economic capital</t>
  </si>
  <si>
    <t>Staff and other expenses</t>
  </si>
  <si>
    <t>Risk cost in bp of average RWA</t>
  </si>
  <si>
    <r>
      <rPr>
        <sz val="24"/>
        <color indexed="53"/>
        <rFont val="Frutiger Light"/>
        <family val="2"/>
      </rPr>
      <t>BANKING</t>
    </r>
    <r>
      <rPr>
        <sz val="24"/>
        <color indexed="53"/>
        <rFont val="Frutiger Light"/>
        <family val="2"/>
      </rPr>
      <t xml:space="preserve"> </t>
    </r>
    <r>
      <rPr>
        <sz val="24"/>
        <color indexed="41"/>
        <rFont val="Frutiger Light"/>
        <family val="2"/>
      </rPr>
      <t>2.1.3 PROFIT AND LOSS: RETAIL BANKING BENELUX</t>
    </r>
  </si>
  <si>
    <r>
      <t>Banking: Profit and loss Retail Banking Benelux</t>
    </r>
    <r>
      <rPr>
        <b/>
        <vertAlign val="superscript"/>
        <sz val="12"/>
        <color indexed="9"/>
        <rFont val="Frutiger Light"/>
        <family val="2"/>
      </rPr>
      <t xml:space="preserve"> 1)</t>
    </r>
  </si>
  <si>
    <r>
      <rPr>
        <sz val="24"/>
        <color indexed="53"/>
        <rFont val="Frutiger Light"/>
        <family val="2"/>
      </rPr>
      <t>BANKING</t>
    </r>
    <r>
      <rPr>
        <sz val="24"/>
        <color indexed="53"/>
        <rFont val="Frutiger Light"/>
        <family val="2"/>
      </rPr>
      <t xml:space="preserve"> </t>
    </r>
    <r>
      <rPr>
        <sz val="24"/>
        <color indexed="41"/>
        <rFont val="Frutiger Light"/>
        <family val="2"/>
      </rPr>
      <t>2.1.4 PROFIT AND LOSS: RETAIL BANKING NETHERLANDS</t>
    </r>
  </si>
  <si>
    <r>
      <t>Banking: Profit and loss Retail Banking Netherlands</t>
    </r>
    <r>
      <rPr>
        <b/>
        <vertAlign val="superscript"/>
        <sz val="12"/>
        <color indexed="9"/>
        <rFont val="Frutiger Light"/>
        <family val="2"/>
      </rPr>
      <t xml:space="preserve"> 1)</t>
    </r>
  </si>
  <si>
    <r>
      <rPr>
        <sz val="24"/>
        <color indexed="53"/>
        <rFont val="Frutiger Light"/>
        <family val="2"/>
      </rPr>
      <t>BANKING</t>
    </r>
    <r>
      <rPr>
        <sz val="24"/>
        <color indexed="53"/>
        <rFont val="Frutiger Light"/>
        <family val="2"/>
      </rPr>
      <t xml:space="preserve"> </t>
    </r>
    <r>
      <rPr>
        <sz val="24"/>
        <color indexed="41"/>
        <rFont val="Frutiger Light"/>
        <family val="2"/>
      </rPr>
      <t>2.1.5 PROFIT AND LOSS: RETAIL BANKING BELGIUM</t>
    </r>
  </si>
  <si>
    <r>
      <t>Banking: Profit and loss Retail Banking Belgium</t>
    </r>
    <r>
      <rPr>
        <b/>
        <vertAlign val="superscript"/>
        <sz val="12"/>
        <color indexed="9"/>
        <rFont val="Frutiger Light"/>
        <family val="2"/>
      </rPr>
      <t xml:space="preserve"> 1) 2)</t>
    </r>
  </si>
  <si>
    <r>
      <t>Key figures</t>
    </r>
    <r>
      <rPr>
        <b/>
        <vertAlign val="superscript"/>
        <sz val="10"/>
        <color indexed="53"/>
        <rFont val="Frutiger Light"/>
        <family val="2"/>
      </rPr>
      <t xml:space="preserve"> 3)</t>
    </r>
  </si>
  <si>
    <r>
      <t>Return on equity based on 10.0% core Tier 1</t>
    </r>
    <r>
      <rPr>
        <vertAlign val="superscript"/>
        <sz val="10"/>
        <rFont val="Frutiger Light"/>
        <family val="2"/>
      </rPr>
      <t xml:space="preserve"> 4)</t>
    </r>
  </si>
  <si>
    <r>
      <t>2)</t>
    </r>
    <r>
      <rPr>
        <sz val="10"/>
        <rFont val="Frutiger Light"/>
        <family val="2"/>
      </rPr>
      <t xml:space="preserve"> Including ING Luxembourg</t>
    </r>
  </si>
  <si>
    <r>
      <t>3)</t>
    </r>
    <r>
      <rPr>
        <sz val="10"/>
        <rFont val="Frutiger Light"/>
        <family val="2"/>
      </rPr>
      <t xml:space="preserve"> Key figures based on underlying figures</t>
    </r>
  </si>
  <si>
    <r>
      <t>4)</t>
    </r>
    <r>
      <rPr>
        <sz val="10"/>
        <rFont val="Frutiger Light"/>
        <family val="2"/>
      </rPr>
      <t xml:space="preserve"> Underlying after-tax return divided by average equity based on 10.0% core Tier 1 ratio (annualised)</t>
    </r>
  </si>
  <si>
    <r>
      <rPr>
        <sz val="24"/>
        <color indexed="53"/>
        <rFont val="Frutiger Light"/>
        <family val="2"/>
      </rPr>
      <t>BANKING</t>
    </r>
    <r>
      <rPr>
        <sz val="24"/>
        <color indexed="53"/>
        <rFont val="Frutiger Light"/>
        <family val="2"/>
      </rPr>
      <t xml:space="preserve"> </t>
    </r>
    <r>
      <rPr>
        <sz val="24"/>
        <color indexed="41"/>
        <rFont val="Frutiger Light"/>
        <family val="2"/>
      </rPr>
      <t>2.1.6 PROFIT AND LOSS: RETAIL BANKING INTERNATIONAL</t>
    </r>
  </si>
  <si>
    <r>
      <t>Banking: Profit and loss Retail Banking International</t>
    </r>
    <r>
      <rPr>
        <b/>
        <vertAlign val="superscript"/>
        <sz val="12"/>
        <color indexed="9"/>
        <rFont val="Frutiger Light"/>
        <family val="2"/>
      </rPr>
      <t xml:space="preserve"> 1)</t>
    </r>
  </si>
  <si>
    <r>
      <t xml:space="preserve">BANKING </t>
    </r>
    <r>
      <rPr>
        <sz val="24"/>
        <color indexed="41"/>
        <rFont val="Frutiger Light"/>
        <family val="2"/>
      </rPr>
      <t>2.1.7 PROFIT AND LOSS: RETAIL BANKING GERMANY</t>
    </r>
  </si>
  <si>
    <r>
      <t>Banking: Profit and loss Retail Banking Germany</t>
    </r>
    <r>
      <rPr>
        <b/>
        <vertAlign val="superscript"/>
        <sz val="12"/>
        <color indexed="9"/>
        <rFont val="Frutiger Light"/>
        <family val="2"/>
      </rPr>
      <t xml:space="preserve"> 1)</t>
    </r>
  </si>
  <si>
    <r>
      <t>1)</t>
    </r>
    <r>
      <rPr>
        <sz val="10"/>
        <rFont val="Frutiger Light"/>
        <family val="2"/>
      </rPr>
      <t xml:space="preserve"> Including ING Austria</t>
    </r>
  </si>
  <si>
    <r>
      <t xml:space="preserve">BANKING </t>
    </r>
    <r>
      <rPr>
        <sz val="24"/>
        <color indexed="41"/>
        <rFont val="Frutiger Light"/>
        <family val="2"/>
      </rPr>
      <t>2.1.8 PROFIT AND LOSS: RETAIL BANKING REST OF WORLD</t>
    </r>
  </si>
  <si>
    <r>
      <t>Banking: Profit and loss Retail Banking Rest of World</t>
    </r>
    <r>
      <rPr>
        <b/>
        <vertAlign val="superscript"/>
        <sz val="12"/>
        <color indexed="9"/>
        <rFont val="Frutiger Light"/>
        <family val="2"/>
      </rPr>
      <t xml:space="preserve"> 1)</t>
    </r>
  </si>
  <si>
    <r>
      <t xml:space="preserve">BANKING </t>
    </r>
    <r>
      <rPr>
        <sz val="24"/>
        <color indexed="41"/>
        <rFont val="Frutiger Light"/>
        <family val="2"/>
      </rPr>
      <t>2.1.9 PROFIT AND LOSS: COMMERCIAL BANKING (CB)</t>
    </r>
  </si>
  <si>
    <r>
      <t>Banking: Profit and loss Commercial Banking</t>
    </r>
    <r>
      <rPr>
        <b/>
        <vertAlign val="superscript"/>
        <sz val="12"/>
        <color indexed="9"/>
        <rFont val="Frutiger Light"/>
        <family val="2"/>
      </rPr>
      <t xml:space="preserve"> 1)</t>
    </r>
  </si>
  <si>
    <t>Value at Risk trading and Treasury positions (avg.)</t>
  </si>
  <si>
    <r>
      <t xml:space="preserve">BANKING </t>
    </r>
    <r>
      <rPr>
        <sz val="24"/>
        <color indexed="41"/>
        <rFont val="Frutiger Light"/>
        <family val="2"/>
      </rPr>
      <t>2.1.10 PROFIT AND LOSS: CB - INDUSTRY LENDING</t>
    </r>
  </si>
  <si>
    <r>
      <t>Banking: Profit and loss Industry Lending</t>
    </r>
    <r>
      <rPr>
        <b/>
        <vertAlign val="superscript"/>
        <sz val="12"/>
        <color indexed="9"/>
        <rFont val="Frutiger Light"/>
        <family val="2"/>
      </rPr>
      <t xml:space="preserve"> 1)</t>
    </r>
  </si>
  <si>
    <t/>
  </si>
  <si>
    <r>
      <t xml:space="preserve">BANKING </t>
    </r>
    <r>
      <rPr>
        <sz val="24"/>
        <color indexed="41"/>
        <rFont val="Frutiger Light"/>
        <family val="2"/>
      </rPr>
      <t>2.1.11 PROFIT AND LOSS: CB - GENERAL LENDING &amp; TRANSACTION SERVICES</t>
    </r>
  </si>
  <si>
    <r>
      <t>Banking: Profit and loss General Lending &amp; Transaction Services</t>
    </r>
    <r>
      <rPr>
        <b/>
        <vertAlign val="superscript"/>
        <sz val="12"/>
        <color indexed="9"/>
        <rFont val="Frutiger Light"/>
        <family val="2"/>
      </rPr>
      <t xml:space="preserve"> 1)</t>
    </r>
  </si>
  <si>
    <r>
      <t xml:space="preserve">BANKING </t>
    </r>
    <r>
      <rPr>
        <sz val="24"/>
        <color indexed="41"/>
        <rFont val="Frutiger Light"/>
        <family val="2"/>
      </rPr>
      <t>2.1.12 PROFIT AND LOSS: CB - FINANCIAL MARKETS</t>
    </r>
  </si>
  <si>
    <r>
      <t>Banking: Profit and loss Financial Markets</t>
    </r>
    <r>
      <rPr>
        <b/>
        <vertAlign val="superscript"/>
        <sz val="12"/>
        <color indexed="9"/>
        <rFont val="Frutiger Light"/>
        <family val="2"/>
      </rPr>
      <t xml:space="preserve"> 1)</t>
    </r>
  </si>
  <si>
    <r>
      <t xml:space="preserve">BANKING </t>
    </r>
    <r>
      <rPr>
        <sz val="24"/>
        <color indexed="41"/>
        <rFont val="Frutiger Light"/>
        <family val="2"/>
      </rPr>
      <t>2.1.13 PROFIT AND LOSS: CB - BANK TREASURY, REAL ESTATE &amp; OTHER</t>
    </r>
  </si>
  <si>
    <r>
      <t>Banking: Profit and loss Bank Treasury, Real Estate &amp; Other</t>
    </r>
    <r>
      <rPr>
        <b/>
        <vertAlign val="superscript"/>
        <sz val="12"/>
        <color indexed="9"/>
        <rFont val="Frutiger Light"/>
        <family val="2"/>
      </rPr>
      <t xml:space="preserve"> 1)</t>
    </r>
  </si>
  <si>
    <t xml:space="preserve">n.a.  </t>
  </si>
  <si>
    <r>
      <t xml:space="preserve">BANKING </t>
    </r>
    <r>
      <rPr>
        <sz val="24"/>
        <color indexed="41"/>
        <rFont val="Frutiger Light"/>
        <family val="2"/>
      </rPr>
      <t>2.1.14 PROFIT AND LOSS: CORPORATE LINE BANKING</t>
    </r>
  </si>
  <si>
    <r>
      <t>Banking: Profit and loss Corporate Line Banking</t>
    </r>
    <r>
      <rPr>
        <b/>
        <vertAlign val="superscript"/>
        <sz val="12"/>
        <color indexed="9"/>
        <rFont val="Frutiger Light"/>
        <family val="2"/>
      </rPr>
      <t xml:space="preserve"> 1)</t>
    </r>
  </si>
  <si>
    <r>
      <t xml:space="preserve">BANKING </t>
    </r>
    <r>
      <rPr>
        <sz val="24"/>
        <color indexed="41"/>
        <rFont val="Frutiger Light"/>
        <family val="2"/>
      </rPr>
      <t>2.2.1 CLIENT BALANCES: ING BANK</t>
    </r>
  </si>
  <si>
    <t>Banking: Client balances ING Bank</t>
  </si>
  <si>
    <t>In EUR billion</t>
  </si>
  <si>
    <t>Residential Mortgages</t>
  </si>
  <si>
    <t>Beginning of period Client Balances</t>
  </si>
  <si>
    <t>Net production</t>
  </si>
  <si>
    <t>Acquisitions / divestments</t>
  </si>
  <si>
    <t>Market performance</t>
  </si>
  <si>
    <t>FX impact and other</t>
  </si>
  <si>
    <t>End of period</t>
  </si>
  <si>
    <t>Other Lending</t>
  </si>
  <si>
    <t xml:space="preserve">Funds Entrusted </t>
  </si>
  <si>
    <t>Assets under Management/Mutual Funds</t>
  </si>
  <si>
    <t>Total</t>
  </si>
  <si>
    <r>
      <t>BANKING</t>
    </r>
    <r>
      <rPr>
        <sz val="24"/>
        <color indexed="41"/>
        <rFont val="Frutiger Light"/>
        <family val="2"/>
      </rPr>
      <t xml:space="preserve"> 2.2.2 CLIENT BALANCES: RETAIL BANKING</t>
    </r>
  </si>
  <si>
    <t>Banking: Client balances Retail Banking</t>
  </si>
  <si>
    <r>
      <t>BANKING</t>
    </r>
    <r>
      <rPr>
        <sz val="24"/>
        <color indexed="41"/>
        <rFont val="Frutiger Light"/>
        <family val="2"/>
      </rPr>
      <t xml:space="preserve"> 2.2.3 CLIENT BALANCES: RETAIL BANKING NETHERLANDS</t>
    </r>
  </si>
  <si>
    <t>Banking: Client balances Retail Banking Netherlands</t>
  </si>
  <si>
    <r>
      <t>BANKING</t>
    </r>
    <r>
      <rPr>
        <sz val="24"/>
        <color indexed="41"/>
        <rFont val="Frutiger Light"/>
        <family val="2"/>
      </rPr>
      <t xml:space="preserve"> 2.2.4 CLIENT BALANCES: RETAIL BANKING BELGIUM</t>
    </r>
  </si>
  <si>
    <r>
      <t>Banking: Client balances Retail Banking Belgium</t>
    </r>
    <r>
      <rPr>
        <b/>
        <vertAlign val="superscript"/>
        <sz val="12"/>
        <color indexed="9"/>
        <rFont val="Frutiger Light"/>
        <family val="2"/>
      </rPr>
      <t xml:space="preserve"> 1)</t>
    </r>
  </si>
  <si>
    <r>
      <t>1)</t>
    </r>
    <r>
      <rPr>
        <sz val="10"/>
        <rFont val="Frutiger Light"/>
        <family val="2"/>
      </rPr>
      <t xml:space="preserve"> Including ING Luxembourg</t>
    </r>
  </si>
  <si>
    <r>
      <t xml:space="preserve">BANKING </t>
    </r>
    <r>
      <rPr>
        <sz val="24"/>
        <color indexed="41"/>
        <rFont val="Frutiger Light"/>
        <family val="2"/>
      </rPr>
      <t>2.2.5 CLIENT BALANCES: RETAIL BANKING GERMANY</t>
    </r>
  </si>
  <si>
    <r>
      <t>Banking: Client balances Retail Banking Germany</t>
    </r>
    <r>
      <rPr>
        <b/>
        <vertAlign val="superscript"/>
        <sz val="12"/>
        <color indexed="9"/>
        <rFont val="Frutiger Light"/>
        <family val="2"/>
      </rPr>
      <t xml:space="preserve"> 1)</t>
    </r>
  </si>
  <si>
    <r>
      <t xml:space="preserve">BANKING </t>
    </r>
    <r>
      <rPr>
        <sz val="24"/>
        <color indexed="41"/>
        <rFont val="Frutiger Light"/>
        <family val="2"/>
      </rPr>
      <t>2.2.6 CLIENT BALANCES: RETAIL BANKING REST OF WORLD</t>
    </r>
  </si>
  <si>
    <t>Banking: Client balances Retail Banking Rest of World</t>
  </si>
  <si>
    <r>
      <t xml:space="preserve">BANKING </t>
    </r>
    <r>
      <rPr>
        <sz val="24"/>
        <color indexed="41"/>
        <rFont val="Frutiger Light"/>
        <family val="2"/>
      </rPr>
      <t>2.2.7 CLIENT BALANCES: COMMERCIAL BANKING</t>
    </r>
  </si>
  <si>
    <t>Banking: Client balances Commercial Banking</t>
  </si>
  <si>
    <r>
      <t xml:space="preserve">BANKING </t>
    </r>
    <r>
      <rPr>
        <sz val="24"/>
        <color indexed="41"/>
        <rFont val="Frutiger Light"/>
        <family val="2"/>
      </rPr>
      <t>2.3 ADDITIONAL INFORMATION: RETAIL BANKING INTERNATIONAL (1)</t>
    </r>
  </si>
  <si>
    <t>Retail Banking International: Underlying profit before tax</t>
  </si>
  <si>
    <t>RB Germany before impairm. &amp; cap.gains/losses</t>
  </si>
  <si>
    <r>
      <t>Impairments and capital gains/losses</t>
    </r>
    <r>
      <rPr>
        <vertAlign val="superscript"/>
        <sz val="7"/>
        <rFont val="Frutiger Light"/>
        <family val="2"/>
      </rPr>
      <t xml:space="preserve"> 1)</t>
    </r>
  </si>
  <si>
    <t>Retail Banking Germany</t>
  </si>
  <si>
    <t>RB Direct Rest of Europe before impairm. &amp; cap.gains/losses</t>
  </si>
  <si>
    <r>
      <t>Impairments and capital gains/losses</t>
    </r>
    <r>
      <rPr>
        <vertAlign val="superscript"/>
        <sz val="10"/>
        <rFont val="Frutiger Light"/>
        <family val="2"/>
      </rPr>
      <t xml:space="preserve"> </t>
    </r>
    <r>
      <rPr>
        <vertAlign val="superscript"/>
        <sz val="7"/>
        <rFont val="Frutiger Light"/>
        <family val="2"/>
      </rPr>
      <t>1)</t>
    </r>
  </si>
  <si>
    <t>Retail Banking Direct Rest of Europe</t>
  </si>
  <si>
    <t>RB Direct Outside Europe before impairm. &amp; cap.gains/losses</t>
  </si>
  <si>
    <t>Retail Banking Direct Outside Europe</t>
  </si>
  <si>
    <t>Total ING Direct countries</t>
  </si>
  <si>
    <t>Retail Banking Central Europe</t>
  </si>
  <si>
    <r>
      <t>Retail Banking Asia</t>
    </r>
    <r>
      <rPr>
        <vertAlign val="superscript"/>
        <sz val="10"/>
        <rFont val="Frutiger Light"/>
        <family val="2"/>
      </rPr>
      <t xml:space="preserve"> 2)</t>
    </r>
  </si>
  <si>
    <t>Retail Banking International (excl. UK Legacy run-off results)</t>
  </si>
  <si>
    <t>UK Legacy run-off results</t>
  </si>
  <si>
    <t>Retail Banking International</t>
  </si>
  <si>
    <r>
      <t>1)</t>
    </r>
    <r>
      <rPr>
        <sz val="10"/>
        <rFont val="Frutiger Light"/>
        <family val="2"/>
      </rPr>
      <t xml:space="preserve"> impairments on debt securities (including reversal of impairments) and capital gains/losses from portfolio restructuring related to bank-wide coordinated debt securities transactions</t>
    </r>
  </si>
  <si>
    <r>
      <t>2)</t>
    </r>
    <r>
      <rPr>
        <sz val="10"/>
        <rFont val="Frutiger Light"/>
        <family val="2"/>
      </rPr>
      <t xml:space="preserve"> The comparative figures of 2012 have been restated to reflect the new pension accounting requirements under IFRS which took effect on 1 January 2013</t>
    </r>
  </si>
  <si>
    <t>Retail Banking International: Residential Mortgages</t>
  </si>
  <si>
    <t>30 Jun</t>
  </si>
  <si>
    <t>2012</t>
  </si>
  <si>
    <t>Germany</t>
  </si>
  <si>
    <t>France</t>
  </si>
  <si>
    <t>Italy</t>
  </si>
  <si>
    <t>Spain</t>
  </si>
  <si>
    <t>Australia</t>
  </si>
  <si>
    <t>Retail Banking Asia</t>
  </si>
  <si>
    <t>Retail Banking International: Other Lending</t>
  </si>
  <si>
    <r>
      <t xml:space="preserve">BANKING </t>
    </r>
    <r>
      <rPr>
        <sz val="24"/>
        <color indexed="41"/>
        <rFont val="Frutiger Light"/>
        <family val="2"/>
      </rPr>
      <t>2.3 ADDITIONAL INFORMATION: RETAIL BANKING INTERNATIONAL (2)</t>
    </r>
  </si>
  <si>
    <t>Retail Banking International: Funds Entrusted</t>
  </si>
  <si>
    <t>Retail Banking International: Assets under Management / Mutual Funds</t>
  </si>
  <si>
    <r>
      <t xml:space="preserve">BANKING </t>
    </r>
    <r>
      <rPr>
        <sz val="24"/>
        <color indexed="41"/>
        <rFont val="Frutiger Light"/>
        <family val="2"/>
      </rPr>
      <t>2.4.1 GEOGRAPHICAL SPLIT: ING BANK</t>
    </r>
  </si>
  <si>
    <r>
      <t>Banking: Geographical split ING Bank</t>
    </r>
    <r>
      <rPr>
        <b/>
        <vertAlign val="superscript"/>
        <sz val="12"/>
        <color indexed="9"/>
        <rFont val="Frutiger Light"/>
        <family val="2"/>
      </rPr>
      <t xml:space="preserve"> 1)</t>
    </r>
  </si>
  <si>
    <t>Total
Banking</t>
  </si>
  <si>
    <t>Netherlands</t>
  </si>
  <si>
    <t>Belgium</t>
  </si>
  <si>
    <t>Rest of Europe</t>
  </si>
  <si>
    <t>Outside Europe</t>
  </si>
  <si>
    <t>Profit &amp; Loss</t>
  </si>
  <si>
    <t>Retail Banking</t>
  </si>
  <si>
    <t>Commercial Banking</t>
  </si>
  <si>
    <t>Corporate Line</t>
  </si>
  <si>
    <t>Client balances (in EUR billion)</t>
  </si>
  <si>
    <t>Other lending</t>
  </si>
  <si>
    <t>Funds entrusted</t>
  </si>
  <si>
    <t>AuM/Mutual funds</t>
  </si>
  <si>
    <r>
      <t>Risk</t>
    </r>
    <r>
      <rPr>
        <b/>
        <vertAlign val="superscript"/>
        <sz val="10"/>
        <color indexed="53"/>
        <rFont val="Frutiger Light"/>
        <family val="2"/>
      </rPr>
      <t xml:space="preserve"> 2)</t>
    </r>
  </si>
  <si>
    <r>
      <t xml:space="preserve">BANKING </t>
    </r>
    <r>
      <rPr>
        <sz val="24"/>
        <color indexed="41"/>
        <rFont val="Frutiger Light"/>
        <family val="2"/>
      </rPr>
      <t>2.4.2 GEOGRAPHICAL SPLIT: NETHERLANDS</t>
    </r>
  </si>
  <si>
    <r>
      <t>Banking: Geographical split Netherlands</t>
    </r>
    <r>
      <rPr>
        <b/>
        <vertAlign val="superscript"/>
        <sz val="12"/>
        <color indexed="9"/>
        <rFont val="Frutiger Light"/>
        <family val="2"/>
      </rPr>
      <t xml:space="preserve"> 1)</t>
    </r>
  </si>
  <si>
    <r>
      <t xml:space="preserve">BANKING </t>
    </r>
    <r>
      <rPr>
        <sz val="24"/>
        <color indexed="41"/>
        <rFont val="Frutiger Light"/>
        <family val="2"/>
      </rPr>
      <t>2.4.3 GEOGRAPHICAL SPLIT: BELGIUM</t>
    </r>
  </si>
  <si>
    <r>
      <t>Banking: Geographical split Belgium</t>
    </r>
    <r>
      <rPr>
        <b/>
        <vertAlign val="superscript"/>
        <sz val="12"/>
        <color indexed="9"/>
        <rFont val="Frutiger Light"/>
        <family val="2"/>
      </rPr>
      <t xml:space="preserve"> 1) 2)</t>
    </r>
  </si>
  <si>
    <r>
      <t>Risk</t>
    </r>
    <r>
      <rPr>
        <b/>
        <vertAlign val="superscript"/>
        <sz val="10"/>
        <color indexed="53"/>
        <rFont val="Frutiger Light"/>
        <family val="2"/>
      </rPr>
      <t xml:space="preserve"> 3)</t>
    </r>
  </si>
  <si>
    <r>
      <t xml:space="preserve">BANKING </t>
    </r>
    <r>
      <rPr>
        <sz val="24"/>
        <color indexed="41"/>
        <rFont val="Frutiger Light"/>
        <family val="2"/>
      </rPr>
      <t>2.4.4 GEOGRAPHICAL SPLIT: GERMANY</t>
    </r>
  </si>
  <si>
    <r>
      <t>Banking: Geographical split Germany</t>
    </r>
    <r>
      <rPr>
        <b/>
        <vertAlign val="superscript"/>
        <sz val="12"/>
        <color indexed="9"/>
        <rFont val="Frutiger Light"/>
        <family val="2"/>
      </rPr>
      <t xml:space="preserve"> 1)</t>
    </r>
  </si>
  <si>
    <r>
      <t xml:space="preserve">BANKING </t>
    </r>
    <r>
      <rPr>
        <sz val="24"/>
        <color indexed="41"/>
        <rFont val="Frutiger Light"/>
        <family val="2"/>
      </rPr>
      <t>2.4.5 GEOGRAPHICAL SPLIT: REST OF EUROPE</t>
    </r>
  </si>
  <si>
    <t>Banking: Geographical split Rest of Europe</t>
  </si>
  <si>
    <r>
      <t>Key figures</t>
    </r>
    <r>
      <rPr>
        <b/>
        <vertAlign val="superscript"/>
        <sz val="10"/>
        <color indexed="53"/>
        <rFont val="Frutiger Light"/>
        <family val="2"/>
      </rPr>
      <t xml:space="preserve"> 1)</t>
    </r>
  </si>
  <si>
    <r>
      <t>Return on equity based on 10.0% core Tier 1</t>
    </r>
    <r>
      <rPr>
        <vertAlign val="superscript"/>
        <sz val="10"/>
        <rFont val="Frutiger Light"/>
        <family val="2"/>
      </rPr>
      <t xml:space="preserve"> 2)</t>
    </r>
  </si>
  <si>
    <r>
      <t>Risk</t>
    </r>
    <r>
      <rPr>
        <b/>
        <vertAlign val="superscript"/>
        <sz val="10"/>
        <color indexed="53"/>
        <rFont val="Frutiger Light"/>
        <family val="2"/>
      </rPr>
      <t xml:space="preserve"> 1)</t>
    </r>
  </si>
  <si>
    <r>
      <t>1)</t>
    </r>
    <r>
      <rPr>
        <sz val="10"/>
        <rFont val="Frutiger Light"/>
        <family val="2"/>
      </rPr>
      <t xml:space="preserve"> Key figures based on underlying figures</t>
    </r>
  </si>
  <si>
    <r>
      <t>2)</t>
    </r>
    <r>
      <rPr>
        <sz val="10"/>
        <rFont val="Frutiger Light"/>
        <family val="2"/>
      </rPr>
      <t xml:space="preserve"> Underlying after-tax return divided by average equity based on 10.0% core Tier 1 ratio (annualised)</t>
    </r>
  </si>
  <si>
    <r>
      <t xml:space="preserve">BANKING </t>
    </r>
    <r>
      <rPr>
        <sz val="24"/>
        <color indexed="41"/>
        <rFont val="Frutiger Light"/>
        <family val="2"/>
      </rPr>
      <t>2.4.6 GEOGRAPHICAL SPLIT: OUTSIDE EUROPE</t>
    </r>
  </si>
  <si>
    <r>
      <t>Banking: Geographical split Outside Europe</t>
    </r>
    <r>
      <rPr>
        <b/>
        <vertAlign val="superscript"/>
        <sz val="12"/>
        <color indexed="9"/>
        <rFont val="Frutiger Light"/>
        <family val="2"/>
      </rPr>
      <t xml:space="preserve"> 1)</t>
    </r>
  </si>
  <si>
    <r>
      <t xml:space="preserve">BANKING </t>
    </r>
    <r>
      <rPr>
        <sz val="24"/>
        <color indexed="41"/>
        <rFont val="Frutiger Light"/>
        <family val="2"/>
      </rPr>
      <t>2.4.7 GEOGRAPHICAL SPLIT: OTHER</t>
    </r>
  </si>
  <si>
    <r>
      <t>Banking: Geographical split Other</t>
    </r>
    <r>
      <rPr>
        <b/>
        <vertAlign val="superscript"/>
        <sz val="12"/>
        <color indexed="9"/>
        <rFont val="Frutiger Light"/>
        <family val="2"/>
      </rPr>
      <t xml:space="preserve"> 1) 2)</t>
    </r>
  </si>
  <si>
    <r>
      <t>2)</t>
    </r>
    <r>
      <rPr>
        <sz val="10"/>
        <rFont val="Frutiger Light"/>
        <family val="2"/>
      </rPr>
      <t xml:space="preserve"> Region Other consists of Corporate Line and Real Estate Development/Investment Portfolio</t>
    </r>
  </si>
  <si>
    <t>Insurance Other: Margin Analysis Corporate Line</t>
  </si>
  <si>
    <t>Margin analysis</t>
  </si>
  <si>
    <t>Total operating result Other</t>
  </si>
  <si>
    <t>Gains/losses and impairments</t>
  </si>
  <si>
    <t>Revaluations</t>
  </si>
  <si>
    <t>Market &amp; Other impacts</t>
  </si>
  <si>
    <t>Administrative expenses</t>
  </si>
  <si>
    <t>ING Insurance: Margin analysis Total</t>
  </si>
  <si>
    <t>Operating result</t>
  </si>
  <si>
    <t xml:space="preserve">   Netherlands Life</t>
  </si>
  <si>
    <t xml:space="preserve">   Netherlands Non-life</t>
  </si>
  <si>
    <t xml:space="preserve">   Insurance Europe</t>
  </si>
  <si>
    <t xml:space="preserve">   Japan Life</t>
  </si>
  <si>
    <t xml:space="preserve">   Investment Management</t>
  </si>
  <si>
    <r>
      <t xml:space="preserve">   Other </t>
    </r>
    <r>
      <rPr>
        <vertAlign val="superscript"/>
        <sz val="10"/>
        <rFont val="Frutiger Light"/>
        <family val="2"/>
      </rPr>
      <t>1)</t>
    </r>
  </si>
  <si>
    <t>Operating result ongoing business</t>
  </si>
  <si>
    <t>Non-operating items ongoing business</t>
  </si>
  <si>
    <t>of which gains/losses and impairments</t>
  </si>
  <si>
    <t>of which revaluations</t>
  </si>
  <si>
    <t>of which market &amp; other impacts</t>
  </si>
  <si>
    <t>Japan Closed Block VA</t>
  </si>
  <si>
    <t>Special items before tax</t>
  </si>
  <si>
    <t>Result on divestments and discontinued operations</t>
  </si>
  <si>
    <t xml:space="preserve">Result before tax   </t>
  </si>
  <si>
    <t>New business figures ongoing business</t>
  </si>
  <si>
    <t>Single premiums</t>
  </si>
  <si>
    <t>Annual premiums</t>
  </si>
  <si>
    <t>New sales life insurance (APE)</t>
  </si>
  <si>
    <t>Key figures ongoing business</t>
  </si>
  <si>
    <t>Total administrative expenses</t>
  </si>
  <si>
    <t xml:space="preserve">  of which Staff expenses</t>
  </si>
  <si>
    <t>Cost/income ratio (Administrative expenses/Operating income)</t>
  </si>
  <si>
    <r>
      <t xml:space="preserve">Combined ratio </t>
    </r>
    <r>
      <rPr>
        <vertAlign val="superscript"/>
        <sz val="10"/>
        <rFont val="Frutiger Light"/>
        <family val="2"/>
      </rPr>
      <t>2)</t>
    </r>
  </si>
  <si>
    <t>Investment Management Assets under Management (end of period, in EUR billion)</t>
  </si>
  <si>
    <t>Life general account invested assets (end of period, in EUR billion)</t>
  </si>
  <si>
    <t>Investment margin/Life general account invested assets (four quarter rolling average, in bps)</t>
  </si>
  <si>
    <r>
      <t>Prov. for life insurance &amp; investm. contracts for risk policyholder (in EUR billion, end of period)</t>
    </r>
    <r>
      <rPr>
        <vertAlign val="superscript"/>
        <sz val="10"/>
        <rFont val="Frutiger Light"/>
        <family val="2"/>
      </rPr>
      <t xml:space="preserve"> 3)</t>
    </r>
  </si>
  <si>
    <r>
      <t>2)</t>
    </r>
    <r>
      <rPr>
        <sz val="9"/>
        <rFont val="Frutiger Light"/>
        <family val="2"/>
      </rPr>
      <t xml:space="preserve">  Netherlands Non-life, year-to-date, excluding Mandema and Zicht broker businesses</t>
    </r>
  </si>
  <si>
    <r>
      <t>3)</t>
    </r>
    <r>
      <rPr>
        <sz val="9"/>
        <rFont val="Frutiger Light"/>
        <family val="2"/>
      </rPr>
      <t xml:space="preserve"> 1Q2012 includes EUR 22.5 billion for Asia</t>
    </r>
  </si>
  <si>
    <t>Reconciliation from Operating result ongoing business to Underlying result before tax</t>
  </si>
  <si>
    <t>Non operating items ongoing business</t>
  </si>
  <si>
    <t>ING Insurance: Margin analysis Netherlands Life</t>
  </si>
  <si>
    <t>Investment margin</t>
  </si>
  <si>
    <t>Fees and premium based revenues</t>
  </si>
  <si>
    <t>Technical margin</t>
  </si>
  <si>
    <t>Income non-modelled life business</t>
  </si>
  <si>
    <t xml:space="preserve">Operating income  </t>
  </si>
  <si>
    <t xml:space="preserve">DAC amortisation and trail commissions </t>
  </si>
  <si>
    <t xml:space="preserve">Expenses </t>
  </si>
  <si>
    <t xml:space="preserve">Operating result       </t>
  </si>
  <si>
    <t>Non-operating items</t>
  </si>
  <si>
    <t>Result before tax</t>
  </si>
  <si>
    <t>New business figures</t>
  </si>
  <si>
    <t>Prov. for life insurance &amp; investm. contracts for risk policyholder (in EUR billion, end of period)</t>
  </si>
  <si>
    <t xml:space="preserve">Reconciliation from Operating result to Underlying result before tax </t>
  </si>
  <si>
    <t>Non operating items</t>
  </si>
  <si>
    <t>ING Insurance: Margin analysis Netherlands Non-life</t>
  </si>
  <si>
    <t>Earned premiums, net of reinsurance</t>
  </si>
  <si>
    <t>Investment income, net of investment expenses</t>
  </si>
  <si>
    <t>Operating income</t>
  </si>
  <si>
    <t>Claims incurred, net of reinsurance</t>
  </si>
  <si>
    <t xml:space="preserve">   Acquisition costs</t>
  </si>
  <si>
    <t xml:space="preserve">   Administrative expenses</t>
  </si>
  <si>
    <t>Acquisition costs and administrative expenses</t>
  </si>
  <si>
    <t>Other impairments and interest expenses</t>
  </si>
  <si>
    <t xml:space="preserve">Expenditure       </t>
  </si>
  <si>
    <r>
      <t>Combined ratio</t>
    </r>
    <r>
      <rPr>
        <vertAlign val="superscript"/>
        <sz val="10"/>
        <rFont val="Frutiger Light"/>
        <family val="2"/>
      </rPr>
      <t xml:space="preserve"> 1)</t>
    </r>
  </si>
  <si>
    <r>
      <t xml:space="preserve">Claims ratio </t>
    </r>
    <r>
      <rPr>
        <vertAlign val="superscript"/>
        <sz val="10"/>
        <rFont val="Frutiger Light"/>
        <family val="2"/>
      </rPr>
      <t>1)</t>
    </r>
  </si>
  <si>
    <r>
      <t>Expense ratio</t>
    </r>
    <r>
      <rPr>
        <vertAlign val="superscript"/>
        <sz val="10"/>
        <rFont val="Frutiger Light"/>
        <family val="2"/>
      </rPr>
      <t xml:space="preserve"> 1)</t>
    </r>
  </si>
  <si>
    <r>
      <rPr>
        <vertAlign val="superscript"/>
        <sz val="10"/>
        <rFont val="Frutiger Light"/>
        <family val="2"/>
      </rPr>
      <t>1)</t>
    </r>
    <r>
      <rPr>
        <sz val="10"/>
        <rFont val="Frutiger Light"/>
        <family val="2"/>
      </rPr>
      <t xml:space="preserve"> Year-to-date, excluding Mandema and Zicht broker businesses</t>
    </r>
  </si>
  <si>
    <t>ING Insurance: Margin analysis Insurance Europe</t>
  </si>
  <si>
    <t xml:space="preserve">Life Insurance operating income  </t>
  </si>
  <si>
    <t xml:space="preserve">Life Insurance expenses </t>
  </si>
  <si>
    <t xml:space="preserve">Life Insurance operating result       </t>
  </si>
  <si>
    <t xml:space="preserve">Non-life operating result    </t>
  </si>
  <si>
    <t>Total administrative expenses (Life &amp; Non-life)</t>
  </si>
  <si>
    <t>ING Insurance: Margin analysis Japan Life</t>
  </si>
  <si>
    <t>Prov. for life insurance &amp; investment contracts for risk policyholder (end of period, in EUR billion)</t>
  </si>
  <si>
    <t>ING Insurance: Margin analysis Investment Management</t>
  </si>
  <si>
    <t>Fees</t>
  </si>
  <si>
    <t xml:space="preserve">Operating income       </t>
  </si>
  <si>
    <t xml:space="preserve">Administrative expenses       </t>
  </si>
  <si>
    <t>Net inflow Asets under Management (in EUR billion)</t>
  </si>
  <si>
    <t>Assets under Management (in EUR billion)</t>
  </si>
  <si>
    <t>Fees/average Assets under Management (in bps)</t>
  </si>
  <si>
    <t>ING Insurance: Margin analysis Other</t>
  </si>
  <si>
    <t>Holding result</t>
  </si>
  <si>
    <t>Operating result Reinsurance business</t>
  </si>
  <si>
    <t>Operating result NN Bank</t>
  </si>
  <si>
    <t>Other results</t>
  </si>
  <si>
    <t>NN Bank core Tier 1-ratio</t>
  </si>
  <si>
    <r>
      <t xml:space="preserve">ING Insurance: Margin analysis Japan Closed Block VA </t>
    </r>
    <r>
      <rPr>
        <b/>
        <vertAlign val="superscript"/>
        <sz val="12"/>
        <color indexed="9"/>
        <rFont val="Frutiger Light"/>
        <family val="2"/>
      </rPr>
      <t>1)</t>
    </r>
  </si>
  <si>
    <r>
      <rPr>
        <vertAlign val="superscript"/>
        <sz val="9"/>
        <rFont val="Frutiger Light"/>
        <family val="2"/>
      </rPr>
      <t>1)</t>
    </r>
    <r>
      <rPr>
        <sz val="9"/>
        <rFont val="Frutiger Light"/>
        <family val="2"/>
      </rPr>
      <t xml:space="preserve"> Japan Closed Block VA is not included in ongoing business</t>
    </r>
  </si>
  <si>
    <t>ING Insurance: Margin analysis Divestments and Discontinued Operations (Asia)</t>
  </si>
  <si>
    <t>of which gains/losses on divestments</t>
  </si>
  <si>
    <t>of which result from divested units</t>
  </si>
  <si>
    <t>of which result from discontinued operations</t>
  </si>
  <si>
    <t>ING Insurance: Client balances Total</t>
  </si>
  <si>
    <t>Client Balances included on Balance Sheet</t>
  </si>
  <si>
    <t>Beginning of period</t>
  </si>
  <si>
    <t xml:space="preserve">    Deposits</t>
  </si>
  <si>
    <t xml:space="preserve">    Withdrawals / Benefits</t>
  </si>
  <si>
    <t>Acquisition / Divestments / Transfers</t>
  </si>
  <si>
    <t xml:space="preserve">Market performance / Interest credited </t>
  </si>
  <si>
    <t>Off Balance Sheet Institutional Asset Management</t>
  </si>
  <si>
    <t>Off Balance Sheet Pension and Mutual Funds business</t>
  </si>
  <si>
    <t>Total Client Balances</t>
  </si>
  <si>
    <t>ING Insurance: Client balances Netherlands Life</t>
  </si>
  <si>
    <t>ING Insurance: Client balances Insurance Europe</t>
  </si>
  <si>
    <t>ING Insurance: Client balances Japan Life</t>
  </si>
  <si>
    <t>ING Insurance: Client balances Investment Management</t>
  </si>
  <si>
    <t>ING Insurance: Client balances Other (NN Bank)</t>
  </si>
  <si>
    <t>ING Insurance: Client balances Japan Closed Block VA</t>
  </si>
  <si>
    <t>Gross premium income by line of business Netherlands Non-life</t>
  </si>
  <si>
    <t>Fire</t>
  </si>
  <si>
    <t>Marine &amp; Aviation</t>
  </si>
  <si>
    <t>Motor</t>
  </si>
  <si>
    <t>Health</t>
  </si>
  <si>
    <t>Income/Accident</t>
  </si>
  <si>
    <t>Miscellaneous</t>
  </si>
  <si>
    <t>Indirect business</t>
  </si>
  <si>
    <t>Operating result by line of business Netherlands Non-life</t>
  </si>
  <si>
    <t>Insurance Europe: Gross premium income by country</t>
  </si>
  <si>
    <t>Poland</t>
  </si>
  <si>
    <t>Czech Republic</t>
  </si>
  <si>
    <t>Hungary</t>
  </si>
  <si>
    <t>Insurance Europe</t>
  </si>
  <si>
    <t>Insurance Europe: Operating result by country</t>
  </si>
  <si>
    <t>Insurance Europe: New sales (APE) by country</t>
  </si>
  <si>
    <t>Assets under Management (AUM) and Assets under Administration (AUA)</t>
  </si>
  <si>
    <t>Proprietary (general account assets)</t>
  </si>
  <si>
    <t>Retail</t>
  </si>
  <si>
    <t>Institutional</t>
  </si>
  <si>
    <t>Total Assets under Management</t>
  </si>
  <si>
    <t>Assets under Administration</t>
  </si>
  <si>
    <t>AUM by investor category and Investor class</t>
  </si>
  <si>
    <t>Equity</t>
  </si>
  <si>
    <t>Fixed income</t>
  </si>
  <si>
    <t>Money Market</t>
  </si>
  <si>
    <t>AUM rollforward</t>
  </si>
  <si>
    <t>Net inflow</t>
  </si>
  <si>
    <t>Acquisition/ Divestments</t>
  </si>
  <si>
    <t>Insurance Other: Profit and loss Corporate Line</t>
  </si>
  <si>
    <t>Total investment and other income</t>
  </si>
  <si>
    <t>Reinsurance and retrocession premiums</t>
  </si>
  <si>
    <t>Net benefits Life insurance for risk company and Non-Life  claims incurred</t>
  </si>
  <si>
    <t>Changes in Life insurance provisions for risk company</t>
  </si>
  <si>
    <t>Result sharing and rebates</t>
  </si>
  <si>
    <t>Change in deferred acquisition costs</t>
  </si>
  <si>
    <t>Other underwriting expenditure (incl. change in provision unearned premiums)</t>
  </si>
  <si>
    <t>Interest expenses</t>
  </si>
  <si>
    <t>Net results from divested units</t>
  </si>
  <si>
    <t>Net result from discontinued operations</t>
  </si>
  <si>
    <r>
      <t>ING INSURANCE</t>
    </r>
    <r>
      <rPr>
        <sz val="24"/>
        <color indexed="41"/>
        <rFont val="Frutiger Light"/>
        <family val="2"/>
      </rPr>
      <t xml:space="preserve"> 3.1.1 MARGIN ANALYSIS: TOTAL</t>
    </r>
  </si>
  <si>
    <r>
      <t>ING INSURANCE</t>
    </r>
    <r>
      <rPr>
        <sz val="24"/>
        <color indexed="41"/>
        <rFont val="Frutiger Light"/>
        <family val="2"/>
      </rPr>
      <t xml:space="preserve"> 3.1.2 MARGIN ANALYSIS: NETHERLANDS LIFE</t>
    </r>
  </si>
  <si>
    <r>
      <t>ING INSURANCE</t>
    </r>
    <r>
      <rPr>
        <sz val="24"/>
        <color indexed="41"/>
        <rFont val="Frutiger Light"/>
        <family val="2"/>
      </rPr>
      <t xml:space="preserve"> 3.1.3 MARGIN ANALYSIS: NETHERLANDS NON-LIFE</t>
    </r>
  </si>
  <si>
    <r>
      <t>ING INSURANCE</t>
    </r>
    <r>
      <rPr>
        <sz val="24"/>
        <color indexed="41"/>
        <rFont val="Frutiger Light"/>
        <family val="2"/>
      </rPr>
      <t xml:space="preserve"> 3.1.4 MARGIN ANALYSIS: INSURANCE EUROPE</t>
    </r>
  </si>
  <si>
    <r>
      <t>ING INSURANCE</t>
    </r>
    <r>
      <rPr>
        <sz val="24"/>
        <color indexed="41"/>
        <rFont val="Frutiger Light"/>
        <family val="2"/>
      </rPr>
      <t xml:space="preserve"> 3.1.5 MARGIN ANALYSIS: JAPAN LIFE</t>
    </r>
  </si>
  <si>
    <r>
      <t>ING INSURANCE</t>
    </r>
    <r>
      <rPr>
        <sz val="24"/>
        <color indexed="41"/>
        <rFont val="Frutiger Light"/>
        <family val="2"/>
      </rPr>
      <t xml:space="preserve"> 3.1.6 MARGIN ANALYSIS: INVESTMENT MANAGEMENT</t>
    </r>
  </si>
  <si>
    <r>
      <t>ING INSURANCE</t>
    </r>
    <r>
      <rPr>
        <sz val="24"/>
        <color indexed="41"/>
        <rFont val="Frutiger Light"/>
        <family val="2"/>
      </rPr>
      <t xml:space="preserve"> 3.1.7 MARGIN ANALYSIS: OTHER</t>
    </r>
  </si>
  <si>
    <r>
      <t>ING INSURANCE</t>
    </r>
    <r>
      <rPr>
        <sz val="24"/>
        <color indexed="41"/>
        <rFont val="Frutiger Light"/>
        <family val="2"/>
      </rPr>
      <t xml:space="preserve"> 3.1.8 MARGIN ANALYSIS: JAPAN CLOSED BLOCK VA</t>
    </r>
  </si>
  <si>
    <r>
      <t>ING INSURANCE</t>
    </r>
    <r>
      <rPr>
        <sz val="24"/>
        <color indexed="41"/>
        <rFont val="Frutiger Light"/>
        <family val="2"/>
      </rPr>
      <t xml:space="preserve"> 3.1.9 MARGIN ANALYSIS: DIVESTMENTS AND DISCONTINUED OPERATIONS</t>
    </r>
  </si>
  <si>
    <r>
      <t>ING INSURANCE</t>
    </r>
    <r>
      <rPr>
        <sz val="24"/>
        <color indexed="42"/>
        <rFont val="Frutiger Light"/>
        <family val="2"/>
      </rPr>
      <t xml:space="preserve"> </t>
    </r>
    <r>
      <rPr>
        <sz val="24"/>
        <color indexed="41"/>
        <rFont val="Frutiger Light"/>
        <family val="2"/>
      </rPr>
      <t>3.2.1 CLIENT BALANCES: TOTAL</t>
    </r>
  </si>
  <si>
    <r>
      <t>ING INSURANCE</t>
    </r>
    <r>
      <rPr>
        <sz val="24"/>
        <color indexed="42"/>
        <rFont val="Frutiger Light"/>
        <family val="2"/>
      </rPr>
      <t xml:space="preserve"> </t>
    </r>
    <r>
      <rPr>
        <sz val="24"/>
        <color indexed="41"/>
        <rFont val="Frutiger Light"/>
        <family val="2"/>
      </rPr>
      <t>3.2.2 CLIENT BALANCES: NETHERLANDS LIFE</t>
    </r>
  </si>
  <si>
    <r>
      <t>ING INSURANCE</t>
    </r>
    <r>
      <rPr>
        <sz val="24"/>
        <color indexed="42"/>
        <rFont val="Frutiger Light"/>
        <family val="2"/>
      </rPr>
      <t xml:space="preserve"> </t>
    </r>
    <r>
      <rPr>
        <sz val="24"/>
        <color indexed="41"/>
        <rFont val="Frutiger Light"/>
        <family val="2"/>
      </rPr>
      <t>3.2.3 CLIENT BALANCES: INSURANCE EUROPE</t>
    </r>
  </si>
  <si>
    <r>
      <t>ING INSURANCE</t>
    </r>
    <r>
      <rPr>
        <sz val="24"/>
        <color indexed="42"/>
        <rFont val="Frutiger Light"/>
        <family val="2"/>
      </rPr>
      <t xml:space="preserve"> </t>
    </r>
    <r>
      <rPr>
        <sz val="24"/>
        <color indexed="41"/>
        <rFont val="Frutiger Light"/>
        <family val="2"/>
      </rPr>
      <t>3.2.4 CLIENT BALANCES: JAPAN LIFE</t>
    </r>
  </si>
  <si>
    <r>
      <t>ING INSURANCE</t>
    </r>
    <r>
      <rPr>
        <sz val="24"/>
        <color indexed="42"/>
        <rFont val="Frutiger Light"/>
        <family val="2"/>
      </rPr>
      <t xml:space="preserve"> </t>
    </r>
    <r>
      <rPr>
        <sz val="24"/>
        <color indexed="41"/>
        <rFont val="Frutiger Light"/>
        <family val="2"/>
      </rPr>
      <t>3.2.5 CLIENT BALANCES: INVESTMENT MANAGEMENT</t>
    </r>
  </si>
  <si>
    <r>
      <t>ING INSURANCE</t>
    </r>
    <r>
      <rPr>
        <sz val="24"/>
        <color indexed="42"/>
        <rFont val="Frutiger Light"/>
        <family val="2"/>
      </rPr>
      <t xml:space="preserve"> </t>
    </r>
    <r>
      <rPr>
        <sz val="24"/>
        <color indexed="41"/>
        <rFont val="Frutiger Light"/>
        <family val="2"/>
      </rPr>
      <t>3.2.6 CLIENT BALANCES: OTHER (NN BANK)</t>
    </r>
  </si>
  <si>
    <r>
      <t>ING INSURANCE</t>
    </r>
    <r>
      <rPr>
        <sz val="24"/>
        <color indexed="42"/>
        <rFont val="Frutiger Light"/>
        <family val="2"/>
      </rPr>
      <t xml:space="preserve"> </t>
    </r>
    <r>
      <rPr>
        <sz val="24"/>
        <color indexed="41"/>
        <rFont val="Frutiger Light"/>
        <family val="2"/>
      </rPr>
      <t>3.2.7 CLIENT BALANCES: JAPAN CLOSED BLOCK VA</t>
    </r>
  </si>
  <si>
    <r>
      <t>ING INSURANCE</t>
    </r>
    <r>
      <rPr>
        <sz val="24"/>
        <color indexed="41"/>
        <rFont val="Frutiger Light"/>
        <family val="2"/>
      </rPr>
      <t xml:space="preserve"> 3.3 ADDITIONAL INFORMATION: NETHERLANDS NON-LIFE</t>
    </r>
  </si>
  <si>
    <r>
      <t>ING INSURANCE</t>
    </r>
    <r>
      <rPr>
        <sz val="24"/>
        <color indexed="42"/>
        <rFont val="Frutiger Light"/>
        <family val="2"/>
      </rPr>
      <t xml:space="preserve"> </t>
    </r>
    <r>
      <rPr>
        <sz val="24"/>
        <color indexed="41"/>
        <rFont val="Frutiger Light"/>
        <family val="2"/>
      </rPr>
      <t>3.4 ADDITIONAL INFORMATION: INSURANCE EUROPE KEY FIGURES BY COUNTRY</t>
    </r>
  </si>
  <si>
    <r>
      <t>INSURANCE</t>
    </r>
    <r>
      <rPr>
        <sz val="24"/>
        <color indexed="42"/>
        <rFont val="Frutiger Light"/>
        <family val="2"/>
      </rPr>
      <t xml:space="preserve"> OTHER </t>
    </r>
    <r>
      <rPr>
        <sz val="24"/>
        <color indexed="41"/>
        <rFont val="Frutiger Light"/>
        <family val="2"/>
      </rPr>
      <t>4.1 PROFIT AND LOSS: CORPORATE LINE</t>
    </r>
  </si>
  <si>
    <r>
      <t>INSURANCE</t>
    </r>
    <r>
      <rPr>
        <sz val="24"/>
        <color indexed="42"/>
        <rFont val="Frutiger Light"/>
        <family val="2"/>
      </rPr>
      <t xml:space="preserve"> OTHER </t>
    </r>
    <r>
      <rPr>
        <sz val="24"/>
        <color indexed="41"/>
        <rFont val="Frutiger Light"/>
        <family val="2"/>
      </rPr>
      <t>4.2 MARGIN ANALYSIS: CORPORATE LINE</t>
    </r>
  </si>
  <si>
    <r>
      <t>4Q2012</t>
    </r>
    <r>
      <rPr>
        <vertAlign val="superscript"/>
        <sz val="10"/>
        <rFont val="Frutiger Light"/>
        <family val="2"/>
      </rPr>
      <t>1)</t>
    </r>
  </si>
  <si>
    <r>
      <t>3Q2012</t>
    </r>
    <r>
      <rPr>
        <vertAlign val="superscript"/>
        <sz val="10"/>
        <rFont val="Frutiger Light"/>
        <family val="2"/>
      </rPr>
      <t>1)</t>
    </r>
  </si>
  <si>
    <r>
      <t>2Q2012</t>
    </r>
    <r>
      <rPr>
        <vertAlign val="superscript"/>
        <sz val="10"/>
        <rFont val="Frutiger Light"/>
        <family val="2"/>
      </rPr>
      <t>1)</t>
    </r>
  </si>
  <si>
    <r>
      <t>1Q2012</t>
    </r>
    <r>
      <rPr>
        <vertAlign val="superscript"/>
        <sz val="10"/>
        <rFont val="Frutiger Light"/>
        <family val="2"/>
      </rPr>
      <t>1)</t>
    </r>
  </si>
  <si>
    <t>Net result from discontinued operations Insurance ING U.S.</t>
  </si>
  <si>
    <t>Key figures Total ING Insurance</t>
  </si>
  <si>
    <r>
      <rPr>
        <vertAlign val="superscript"/>
        <sz val="9"/>
        <rFont val="Frutiger Light"/>
        <family val="2"/>
      </rPr>
      <t>1)</t>
    </r>
    <r>
      <rPr>
        <sz val="9"/>
        <rFont val="Frutiger Light"/>
        <family val="2"/>
      </rPr>
      <t xml:space="preserve"> The segment ‘Other’ mainly includes Holding result, Reinsurance business (excluding Japan Closed Block VA) and NN Bank </t>
    </r>
  </si>
  <si>
    <t>4.2   Margin analysis Insurance Other: Corporate Line</t>
  </si>
  <si>
    <t>4.1   Profit and loss Insurance Other: Corporate Line</t>
  </si>
  <si>
    <r>
      <t>ING INSURANCE</t>
    </r>
    <r>
      <rPr>
        <sz val="24"/>
        <color indexed="42"/>
        <rFont val="Frutiger 45 Light"/>
      </rPr>
      <t xml:space="preserve"> </t>
    </r>
    <r>
      <rPr>
        <sz val="24"/>
        <color indexed="41"/>
        <rFont val="Frutiger 45 Light"/>
      </rPr>
      <t>3.5 ADDITIONAL INFORMATION: INVESTMENT MANAGEMENT</t>
    </r>
  </si>
  <si>
    <t>Going forward, ‘operating result of the ongoing business’ and ‘result before tax’ are the main performance indicators for ING Insurance instead of underlying result. 
The sheets displaying the margin analysis hold a table at the bottom, which reconciles the operating result to underlying result before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</si>
</sst>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_);_(* \(#,##0\);_(* &quot;-&quot;_);_(@_)"/>
    <numFmt numFmtId="165" formatCode="_ * #,##0.00_ ;_ * \-#,##0.00_ ;_ * &quot;-&quot;??_ ;_ @_ "/>
    <numFmt numFmtId="166" formatCode="_-* #,##0.00_-;_-* #,##0.00\-;_-* &quot;-&quot;??_-;_-@_-"/>
    <numFmt numFmtId="167" formatCode="_ * #,##0_ ;_ * \-#,##0_ ;_ * &quot;-&quot;??_ ;_ @_ "/>
    <numFmt numFmtId="168" formatCode="0_ ;\-0\ "/>
    <numFmt numFmtId="169" formatCode="0.0%"/>
    <numFmt numFmtId="170" formatCode="_ * #,##0.0_ ;_ * \-#,##0.0_ ;_ * &quot;-&quot;??_ ;_ @_ "/>
    <numFmt numFmtId="171" formatCode="[$-409]d/mmm;@"/>
    <numFmt numFmtId="172" formatCode="_ * #,##0.000_ ;_ * \-#,##0.000_ ;_ * &quot;-&quot;??_ ;_ @_ "/>
    <numFmt numFmtId="173" formatCode="#,##0.0"/>
    <numFmt numFmtId="174" formatCode="0.0"/>
  </numFmts>
  <fonts count="97">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u/>
      <sz val="10"/>
      <color indexed="12"/>
      <name val="Arial"/>
      <family val="2"/>
    </font>
    <font>
      <sz val="10"/>
      <name val="Arial CE"/>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name val="MS Sans Serif"/>
      <family val="2"/>
    </font>
    <font>
      <b/>
      <sz val="10"/>
      <name val="MS Sans Serif"/>
      <family val="2"/>
    </font>
    <font>
      <b/>
      <sz val="10"/>
      <name val="Arial"/>
      <family val="2"/>
    </font>
    <font>
      <b/>
      <i/>
      <sz val="10"/>
      <color indexed="20"/>
      <name val="Arial"/>
      <family val="2"/>
    </font>
    <font>
      <sz val="10"/>
      <name val="MS Sans Serif"/>
      <family val="2"/>
    </font>
    <font>
      <b/>
      <sz val="11"/>
      <color indexed="47"/>
      <name val="Calibri"/>
      <family val="2"/>
    </font>
    <font>
      <sz val="11"/>
      <color indexed="47"/>
      <name val="Calibri"/>
      <family val="2"/>
    </font>
    <font>
      <b/>
      <sz val="15"/>
      <color indexed="62"/>
      <name val="Calibri"/>
      <family val="2"/>
    </font>
    <font>
      <b/>
      <sz val="13"/>
      <color indexed="62"/>
      <name val="Calibri"/>
      <family val="2"/>
    </font>
    <font>
      <b/>
      <sz val="11"/>
      <color indexed="62"/>
      <name val="Calibri"/>
      <family val="2"/>
    </font>
    <font>
      <b/>
      <sz val="10"/>
      <name val="MS Sans Serif"/>
      <family val="2"/>
    </font>
    <font>
      <b/>
      <sz val="18"/>
      <color indexed="62"/>
      <name val="Cambria"/>
      <family val="2"/>
    </font>
    <font>
      <sz val="10"/>
      <name val="MS Sans Serif"/>
      <family val="2"/>
    </font>
    <font>
      <b/>
      <sz val="10"/>
      <name val="MS Sans Serif"/>
      <family val="2"/>
    </font>
    <font>
      <b/>
      <sz val="10"/>
      <name val="Frutiger Light"/>
      <family val="2"/>
    </font>
    <font>
      <sz val="10"/>
      <name val="Frutiger Light"/>
      <family val="2"/>
    </font>
    <font>
      <vertAlign val="superscript"/>
      <sz val="10"/>
      <name val="Frutiger Light"/>
      <family val="2"/>
    </font>
    <font>
      <b/>
      <sz val="12"/>
      <color indexed="9"/>
      <name val="Frutiger Light"/>
      <family val="2"/>
    </font>
    <font>
      <sz val="24"/>
      <color indexed="53"/>
      <name val="Frutiger Light"/>
      <family val="2"/>
    </font>
    <font>
      <sz val="24"/>
      <color indexed="42"/>
      <name val="Frutiger Light"/>
      <family val="2"/>
    </font>
    <font>
      <sz val="24"/>
      <color indexed="41"/>
      <name val="Frutiger Light"/>
      <family val="2"/>
    </font>
    <font>
      <sz val="24"/>
      <color indexed="43"/>
      <name val="Frutiger Light"/>
      <family val="2"/>
    </font>
    <font>
      <sz val="22"/>
      <color indexed="43"/>
      <name val="Frutiger Light"/>
      <family val="2"/>
    </font>
    <font>
      <sz val="12"/>
      <name val="Frutiger Light"/>
      <family val="2"/>
    </font>
    <font>
      <sz val="12"/>
      <color indexed="8"/>
      <name val="Frutiger Light"/>
      <family val="2"/>
    </font>
    <font>
      <b/>
      <sz val="12"/>
      <color indexed="8"/>
      <name val="Frutiger Light"/>
      <family val="2"/>
    </font>
    <font>
      <sz val="10"/>
      <color indexed="41"/>
      <name val="Frutiger Light"/>
      <family val="2"/>
    </font>
    <font>
      <sz val="24"/>
      <color indexed="9"/>
      <name val="Frutiger Light"/>
      <family val="2"/>
    </font>
    <font>
      <b/>
      <sz val="7"/>
      <name val="Frutiger Light"/>
      <family val="2"/>
    </font>
    <font>
      <b/>
      <sz val="10"/>
      <color indexed="53"/>
      <name val="Frutiger Light"/>
      <family val="2"/>
    </font>
    <font>
      <sz val="10"/>
      <color indexed="8"/>
      <name val="Frutiger Light"/>
      <family val="2"/>
    </font>
    <font>
      <sz val="7"/>
      <name val="Frutiger Light"/>
      <family val="2"/>
    </font>
    <font>
      <sz val="9"/>
      <name val="Frutiger Light"/>
      <family val="2"/>
    </font>
    <font>
      <sz val="28"/>
      <color indexed="8"/>
      <name val="Frutiger Light"/>
      <family val="2"/>
    </font>
    <font>
      <b/>
      <sz val="12"/>
      <name val="Frutiger Light"/>
      <family val="2"/>
    </font>
    <font>
      <sz val="12"/>
      <name val="Arial"/>
      <family val="2"/>
    </font>
    <font>
      <b/>
      <sz val="12"/>
      <color indexed="9"/>
      <name val="Frutiger 45 Light"/>
    </font>
    <font>
      <b/>
      <u/>
      <sz val="12"/>
      <name val="Frutiger Light"/>
      <family val="2"/>
    </font>
    <font>
      <sz val="20"/>
      <name val="Frutiger Light"/>
      <family val="2"/>
    </font>
    <font>
      <sz val="12"/>
      <color indexed="53"/>
      <name val="Frutiger Light"/>
      <family val="2"/>
    </font>
    <font>
      <sz val="12"/>
      <color indexed="63"/>
      <name val="Frutiger Light"/>
      <family val="2"/>
    </font>
    <font>
      <sz val="12"/>
      <name val="Frutiger Light"/>
      <family val="2"/>
    </font>
    <font>
      <sz val="12"/>
      <color theme="1"/>
      <name val="Frutiger Light"/>
      <family val="2"/>
    </font>
    <font>
      <vertAlign val="superscript"/>
      <sz val="10"/>
      <color theme="1"/>
      <name val="Frutiger Light"/>
      <family val="2"/>
    </font>
    <font>
      <sz val="10"/>
      <color theme="1"/>
      <name val="Arial"/>
      <family val="2"/>
    </font>
    <font>
      <b/>
      <vertAlign val="superscript"/>
      <sz val="12"/>
      <color indexed="9"/>
      <name val="Frutiger Light"/>
      <family val="2"/>
    </font>
    <font>
      <b/>
      <sz val="10"/>
      <color indexed="8"/>
      <name val="Frutiger Light"/>
      <family val="2"/>
    </font>
    <font>
      <b/>
      <vertAlign val="superscript"/>
      <sz val="10"/>
      <color indexed="53"/>
      <name val="Frutiger Light"/>
      <family val="2"/>
    </font>
    <font>
      <b/>
      <sz val="10"/>
      <color rgb="FFFF6600"/>
      <name val="Frutiger Light"/>
      <family val="2"/>
    </font>
    <font>
      <b/>
      <sz val="22"/>
      <name val="Frutiger Light"/>
      <family val="2"/>
    </font>
    <font>
      <sz val="22"/>
      <name val="Frutiger Light"/>
      <family val="2"/>
    </font>
    <font>
      <vertAlign val="superscript"/>
      <sz val="7"/>
      <name val="Frutiger Light"/>
      <family val="2"/>
    </font>
    <font>
      <sz val="22"/>
      <color indexed="42"/>
      <name val="Frutiger Light"/>
      <family val="2"/>
    </font>
    <font>
      <sz val="10"/>
      <name val="Frutiger LT Std 55 Roman"/>
      <family val="2"/>
    </font>
    <font>
      <b/>
      <sz val="10"/>
      <color indexed="42"/>
      <name val="Frutiger 45 Light"/>
    </font>
    <font>
      <sz val="10"/>
      <color indexed="59"/>
      <name val="Frutiger Light"/>
      <family val="2"/>
    </font>
    <font>
      <b/>
      <sz val="10"/>
      <color indexed="59"/>
      <name val="Frutiger Light"/>
      <family val="2"/>
    </font>
    <font>
      <b/>
      <sz val="10"/>
      <color indexed="10"/>
      <name val="Frutiger Light"/>
      <family val="2"/>
    </font>
    <font>
      <sz val="10"/>
      <color indexed="10"/>
      <name val="Frutiger Light"/>
      <family val="2"/>
    </font>
    <font>
      <vertAlign val="superscript"/>
      <sz val="9"/>
      <name val="Frutiger Light"/>
      <family val="2"/>
    </font>
    <font>
      <b/>
      <sz val="10"/>
      <color rgb="FFFF0000"/>
      <name val="Frutiger Light"/>
      <family val="2"/>
    </font>
    <font>
      <b/>
      <sz val="10"/>
      <color rgb="FFFF0000"/>
      <name val="Arial"/>
      <family val="2"/>
    </font>
    <font>
      <b/>
      <sz val="10"/>
      <color theme="0"/>
      <name val="Frutiger Light"/>
      <family val="2"/>
    </font>
    <font>
      <b/>
      <sz val="12"/>
      <color theme="0"/>
      <name val="Frutiger Light"/>
      <family val="2"/>
    </font>
    <font>
      <sz val="10"/>
      <color rgb="FFFF0000"/>
      <name val="Frutiger Light"/>
      <family val="2"/>
    </font>
    <font>
      <sz val="10"/>
      <name val="Frutiger 45 Light"/>
    </font>
    <font>
      <b/>
      <sz val="10"/>
      <color indexed="53"/>
      <name val="Frutiger 45 Light"/>
    </font>
    <font>
      <b/>
      <sz val="10"/>
      <name val="Frutiger 45 Light"/>
    </font>
    <font>
      <b/>
      <sz val="10"/>
      <color indexed="10"/>
      <name val="Arial"/>
      <family val="2"/>
    </font>
    <font>
      <b/>
      <sz val="10"/>
      <color theme="0"/>
      <name val="Arial"/>
      <family val="2"/>
    </font>
    <font>
      <b/>
      <sz val="10"/>
      <color indexed="57"/>
      <name val="Frutiger Light"/>
      <family val="2"/>
    </font>
    <font>
      <b/>
      <sz val="26"/>
      <color rgb="FFFF0000"/>
      <name val="Arial"/>
      <family val="2"/>
    </font>
    <font>
      <sz val="24"/>
      <color indexed="41"/>
      <name val="Frutiger 55 Roman"/>
    </font>
    <font>
      <sz val="24"/>
      <color indexed="43"/>
      <name val="Frutiger 55 Roman"/>
    </font>
    <font>
      <b/>
      <sz val="14"/>
      <color rgb="FFFF0000"/>
      <name val="Frutiger Light"/>
      <family val="2"/>
    </font>
    <font>
      <sz val="9"/>
      <name val="Frutiger Light"/>
      <family val="2"/>
    </font>
    <font>
      <sz val="24"/>
      <color indexed="53"/>
      <name val="Frutiger 45 Light"/>
    </font>
    <font>
      <sz val="24"/>
      <color indexed="42"/>
      <name val="Frutiger 45 Light"/>
    </font>
    <font>
      <sz val="24"/>
      <color indexed="41"/>
      <name val="Frutiger 45 Light"/>
    </font>
  </fonts>
  <fills count="20">
    <fill>
      <patternFill patternType="none"/>
    </fill>
    <fill>
      <patternFill patternType="gray125"/>
    </fill>
    <fill>
      <patternFill patternType="solid">
        <fgColor indexed="46"/>
      </patternFill>
    </fill>
    <fill>
      <patternFill patternType="solid">
        <fgColor indexed="9"/>
      </patternFill>
    </fill>
    <fill>
      <patternFill patternType="solid">
        <fgColor indexed="26"/>
      </patternFill>
    </fill>
    <fill>
      <patternFill patternType="solid">
        <fgColor indexed="55"/>
      </patternFill>
    </fill>
    <fill>
      <patternFill patternType="solid">
        <fgColor indexed="29"/>
      </patternFill>
    </fill>
    <fill>
      <patternFill patternType="solid">
        <fgColor indexed="44"/>
      </patternFill>
    </fill>
    <fill>
      <patternFill patternType="mediumGray">
        <fgColor indexed="22"/>
      </patternFill>
    </fill>
    <fill>
      <patternFill patternType="solid">
        <fgColor indexed="9"/>
        <bgColor indexed="64"/>
      </patternFill>
    </fill>
    <fill>
      <patternFill patternType="solid">
        <fgColor indexed="42"/>
        <bgColor indexed="64"/>
      </patternFill>
    </fill>
    <fill>
      <patternFill patternType="solid">
        <fgColor indexed="53"/>
        <bgColor indexed="64"/>
      </patternFill>
    </fill>
    <fill>
      <patternFill patternType="solid">
        <fgColor indexed="52"/>
        <bgColor indexed="64"/>
      </patternFill>
    </fill>
    <fill>
      <patternFill patternType="solid">
        <fgColor indexed="46"/>
        <bgColor indexed="64"/>
      </patternFill>
    </fill>
    <fill>
      <patternFill patternType="solid">
        <fgColor rgb="FFEEECE7"/>
        <bgColor indexed="64"/>
      </patternFill>
    </fill>
    <fill>
      <patternFill patternType="solid">
        <fgColor theme="0"/>
        <bgColor indexed="64"/>
      </patternFill>
    </fill>
    <fill>
      <patternFill patternType="solid">
        <fgColor rgb="FFFF6600"/>
        <bgColor indexed="64"/>
      </patternFill>
    </fill>
    <fill>
      <patternFill patternType="solid">
        <fgColor theme="0" tint="-4.9989318521683403E-2"/>
        <bgColor indexed="64"/>
      </patternFill>
    </fill>
    <fill>
      <patternFill patternType="solid">
        <fgColor rgb="FFEAEAEA"/>
        <bgColor indexed="64"/>
      </patternFill>
    </fill>
    <fill>
      <patternFill patternType="solid">
        <fgColor rgb="FFFF0000"/>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47"/>
      </bottom>
      <diagonal/>
    </border>
    <border>
      <left/>
      <right/>
      <top/>
      <bottom style="thick">
        <color indexed="45"/>
      </bottom>
      <diagonal/>
    </border>
    <border>
      <left/>
      <right/>
      <top/>
      <bottom style="thick">
        <color indexed="42"/>
      </bottom>
      <diagonal/>
    </border>
    <border>
      <left/>
      <right/>
      <top/>
      <bottom style="medium">
        <color indexed="4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2"/>
      </top>
      <bottom style="double">
        <color indexed="42"/>
      </bottom>
      <diagonal/>
    </border>
    <border>
      <left/>
      <right/>
      <top/>
      <bottom style="thin">
        <color indexed="41"/>
      </bottom>
      <diagonal/>
    </border>
    <border>
      <left/>
      <right/>
      <top style="thin">
        <color indexed="41"/>
      </top>
      <bottom style="thin">
        <color indexed="41"/>
      </bottom>
      <diagonal/>
    </border>
    <border>
      <left style="thin">
        <color indexed="41"/>
      </left>
      <right/>
      <top/>
      <bottom/>
      <diagonal/>
    </border>
    <border>
      <left style="thin">
        <color indexed="41"/>
      </left>
      <right/>
      <top style="thin">
        <color indexed="41"/>
      </top>
      <bottom style="thin">
        <color indexed="41"/>
      </bottom>
      <diagonal/>
    </border>
    <border>
      <left style="thin">
        <color indexed="41"/>
      </left>
      <right/>
      <top/>
      <bottom style="thin">
        <color indexed="41"/>
      </bottom>
      <diagonal/>
    </border>
    <border>
      <left style="thin">
        <color indexed="41"/>
      </left>
      <right/>
      <top style="thin">
        <color indexed="41"/>
      </top>
      <bottom/>
      <diagonal/>
    </border>
    <border>
      <left/>
      <right/>
      <top style="thin">
        <color indexed="41"/>
      </top>
      <bottom/>
      <diagonal/>
    </border>
    <border>
      <left/>
      <right/>
      <top/>
      <bottom style="thin">
        <color indexed="64"/>
      </bottom>
      <diagonal/>
    </border>
    <border>
      <left/>
      <right/>
      <top style="thin">
        <color indexed="41"/>
      </top>
      <bottom style="thin">
        <color indexed="8"/>
      </bottom>
      <diagonal/>
    </border>
    <border>
      <left style="thin">
        <color indexed="41"/>
      </left>
      <right/>
      <top style="thin">
        <color indexed="41"/>
      </top>
      <bottom style="thin">
        <color indexed="8"/>
      </bottom>
      <diagonal/>
    </border>
    <border>
      <left/>
      <right/>
      <top style="thin">
        <color indexed="41"/>
      </top>
      <bottom style="thin">
        <color indexed="64"/>
      </bottom>
      <diagonal/>
    </border>
    <border>
      <left style="thin">
        <color indexed="41"/>
      </left>
      <right/>
      <top style="thin">
        <color indexed="41"/>
      </top>
      <bottom style="thin">
        <color indexed="64"/>
      </bottom>
      <diagonal/>
    </border>
    <border>
      <left style="thin">
        <color indexed="41"/>
      </left>
      <right/>
      <top/>
      <bottom style="thin">
        <color indexed="64"/>
      </bottom>
      <diagonal/>
    </border>
    <border>
      <left/>
      <right style="thin">
        <color indexed="41"/>
      </right>
      <top/>
      <bottom style="thin">
        <color indexed="41"/>
      </bottom>
      <diagonal/>
    </border>
    <border>
      <left/>
      <right style="thin">
        <color indexed="41"/>
      </right>
      <top/>
      <bottom/>
      <diagonal/>
    </border>
    <border>
      <left/>
      <right style="thin">
        <color indexed="41"/>
      </right>
      <top style="thin">
        <color indexed="41"/>
      </top>
      <bottom style="thin">
        <color indexed="41"/>
      </bottom>
      <diagonal/>
    </border>
    <border>
      <left/>
      <right style="thin">
        <color indexed="41"/>
      </right>
      <top style="thin">
        <color indexed="41"/>
      </top>
      <bottom/>
      <diagonal/>
    </border>
    <border>
      <left/>
      <right style="thin">
        <color indexed="41"/>
      </right>
      <top style="thin">
        <color indexed="41"/>
      </top>
      <bottom style="thin">
        <color indexed="8"/>
      </bottom>
      <diagonal/>
    </border>
    <border>
      <left/>
      <right style="thin">
        <color indexed="41"/>
      </right>
      <top/>
      <bottom style="thin">
        <color indexed="64"/>
      </bottom>
      <diagonal/>
    </border>
    <border>
      <left style="thin">
        <color indexed="22"/>
      </left>
      <right/>
      <top/>
      <bottom/>
      <diagonal/>
    </border>
    <border>
      <left style="thin">
        <color theme="0" tint="-0.24994659260841701"/>
      </left>
      <right/>
      <top/>
      <bottom style="thin">
        <color indexed="41"/>
      </bottom>
      <diagonal/>
    </border>
    <border>
      <left style="thin">
        <color theme="0" tint="-0.24994659260841701"/>
      </left>
      <right/>
      <top/>
      <bottom/>
      <diagonal/>
    </border>
    <border>
      <left style="thin">
        <color theme="0" tint="-0.24994659260841701"/>
      </left>
      <right/>
      <top style="thin">
        <color indexed="41"/>
      </top>
      <bottom style="thin">
        <color indexed="41"/>
      </bottom>
      <diagonal/>
    </border>
    <border>
      <left style="thin">
        <color theme="0" tint="-0.24994659260841701"/>
      </left>
      <right/>
      <top/>
      <bottom style="thin">
        <color indexed="64"/>
      </bottom>
      <diagonal/>
    </border>
    <border>
      <left style="thin">
        <color theme="0" tint="-0.24994659260841701"/>
      </left>
      <right/>
      <top style="thin">
        <color indexed="41"/>
      </top>
      <bottom/>
      <diagonal/>
    </border>
    <border>
      <left/>
      <right/>
      <top/>
      <bottom style="thin">
        <color indexed="22"/>
      </bottom>
      <diagonal/>
    </border>
    <border>
      <left style="thin">
        <color theme="0" tint="-0.24994659260841701"/>
      </left>
      <right/>
      <top/>
      <bottom style="thin">
        <color indexed="22"/>
      </bottom>
      <diagonal/>
    </border>
    <border>
      <left/>
      <right style="thin">
        <color indexed="41"/>
      </right>
      <top/>
      <bottom style="thin">
        <color indexed="22"/>
      </bottom>
      <diagonal/>
    </border>
    <border>
      <left style="thin">
        <color indexed="41"/>
      </left>
      <right/>
      <top/>
      <bottom style="thin">
        <color indexed="22"/>
      </bottom>
      <diagonal/>
    </border>
    <border>
      <left/>
      <right/>
      <top style="thin">
        <color indexed="22"/>
      </top>
      <bottom style="thin">
        <color indexed="22"/>
      </bottom>
      <diagonal/>
    </border>
    <border>
      <left style="thin">
        <color theme="0" tint="-0.24994659260841701"/>
      </left>
      <right/>
      <top style="thin">
        <color indexed="22"/>
      </top>
      <bottom style="thin">
        <color indexed="22"/>
      </bottom>
      <diagonal/>
    </border>
    <border>
      <left/>
      <right style="thin">
        <color indexed="41"/>
      </right>
      <top style="thin">
        <color indexed="22"/>
      </top>
      <bottom style="thin">
        <color indexed="22"/>
      </bottom>
      <diagonal/>
    </border>
    <border>
      <left style="thin">
        <color indexed="41"/>
      </left>
      <right/>
      <top style="thin">
        <color indexed="22"/>
      </top>
      <bottom style="thin">
        <color indexed="22"/>
      </bottom>
      <diagonal/>
    </border>
    <border>
      <left/>
      <right style="thin">
        <color indexed="22"/>
      </right>
      <top/>
      <bottom/>
      <diagonal/>
    </border>
    <border>
      <left/>
      <right style="thin">
        <color indexed="22"/>
      </right>
      <top/>
      <bottom style="thin">
        <color indexed="41"/>
      </bottom>
      <diagonal/>
    </border>
    <border>
      <left style="thin">
        <color indexed="22"/>
      </left>
      <right/>
      <top/>
      <bottom style="thin">
        <color indexed="41"/>
      </bottom>
      <diagonal/>
    </border>
    <border>
      <left/>
      <right style="thin">
        <color indexed="22"/>
      </right>
      <top style="thin">
        <color indexed="41"/>
      </top>
      <bottom style="thin">
        <color indexed="41"/>
      </bottom>
      <diagonal/>
    </border>
    <border>
      <left style="thin">
        <color indexed="22"/>
      </left>
      <right/>
      <top style="thin">
        <color indexed="41"/>
      </top>
      <bottom style="thin">
        <color indexed="41"/>
      </bottom>
      <diagonal/>
    </border>
    <border>
      <left/>
      <right style="thin">
        <color indexed="22"/>
      </right>
      <top/>
      <bottom style="thin">
        <color indexed="64"/>
      </bottom>
      <diagonal/>
    </border>
    <border>
      <left style="thin">
        <color indexed="22"/>
      </left>
      <right/>
      <top/>
      <bottom style="thin">
        <color indexed="64"/>
      </bottom>
      <diagonal/>
    </border>
    <border>
      <left/>
      <right style="thin">
        <color rgb="FFBFB6AC"/>
      </right>
      <top style="thin">
        <color indexed="41"/>
      </top>
      <bottom/>
      <diagonal/>
    </border>
    <border>
      <left style="thin">
        <color rgb="FFBFB6AC"/>
      </left>
      <right/>
      <top style="thin">
        <color indexed="41"/>
      </top>
      <bottom/>
      <diagonal/>
    </border>
    <border>
      <left style="thin">
        <color theme="0" tint="-0.24994659260841701"/>
      </left>
      <right/>
      <top/>
      <bottom style="thin">
        <color indexed="8"/>
      </bottom>
      <diagonal/>
    </border>
    <border>
      <left/>
      <right/>
      <top/>
      <bottom style="thin">
        <color indexed="8"/>
      </bottom>
      <diagonal/>
    </border>
    <border>
      <left/>
      <right style="thin">
        <color indexed="41"/>
      </right>
      <top/>
      <bottom style="thin">
        <color indexed="8"/>
      </bottom>
      <diagonal/>
    </border>
    <border>
      <left style="thin">
        <color indexed="41"/>
      </left>
      <right/>
      <top/>
      <bottom style="thin">
        <color indexed="8"/>
      </bottom>
      <diagonal/>
    </border>
    <border>
      <left style="thin">
        <color theme="0" tint="-0.14996795556505021"/>
      </left>
      <right/>
      <top/>
      <bottom style="thin">
        <color indexed="41"/>
      </bottom>
      <diagonal/>
    </border>
    <border>
      <left style="thin">
        <color theme="0" tint="-0.14996795556505021"/>
      </left>
      <right/>
      <top/>
      <bottom/>
      <diagonal/>
    </border>
    <border>
      <left style="thin">
        <color theme="0" tint="-0.14996795556505021"/>
      </left>
      <right/>
      <top style="thin">
        <color indexed="41"/>
      </top>
      <bottom style="thin">
        <color indexed="41"/>
      </bottom>
      <diagonal/>
    </border>
    <border>
      <left style="thin">
        <color theme="0" tint="-0.14996795556505021"/>
      </left>
      <right/>
      <top style="thin">
        <color indexed="41"/>
      </top>
      <bottom style="thin">
        <color indexed="8"/>
      </bottom>
      <diagonal/>
    </border>
    <border>
      <left style="thin">
        <color theme="0" tint="-0.24994659260841701"/>
      </left>
      <right/>
      <top style="thin">
        <color indexed="41"/>
      </top>
      <bottom style="thin">
        <color indexed="8"/>
      </bottom>
      <diagonal/>
    </border>
    <border>
      <left/>
      <right style="thin">
        <color indexed="41"/>
      </right>
      <top/>
      <bottom style="thin">
        <color rgb="FFBFB6AC"/>
      </bottom>
      <diagonal/>
    </border>
    <border>
      <left/>
      <right/>
      <top/>
      <bottom style="thin">
        <color rgb="FFBFB6AC"/>
      </bottom>
      <diagonal/>
    </border>
    <border>
      <left style="thin">
        <color indexed="41"/>
      </left>
      <right/>
      <top/>
      <bottom style="thin">
        <color rgb="FFBFB6AC"/>
      </bottom>
      <diagonal/>
    </border>
    <border>
      <left/>
      <right style="thin">
        <color indexed="41"/>
      </right>
      <top style="thin">
        <color indexed="41"/>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theme="0" tint="-0.34998626667073579"/>
      </bottom>
      <diagonal/>
    </border>
    <border>
      <left/>
      <right/>
      <top style="thin">
        <color indexed="22"/>
      </top>
      <bottom/>
      <diagonal/>
    </border>
    <border>
      <left/>
      <right/>
      <top style="thin">
        <color indexed="22"/>
      </top>
      <bottom style="thin">
        <color indexed="64"/>
      </bottom>
      <diagonal/>
    </border>
    <border>
      <left style="thin">
        <color indexed="41"/>
      </left>
      <right/>
      <top style="thin">
        <color indexed="22"/>
      </top>
      <bottom style="thin">
        <color indexed="64"/>
      </bottom>
      <diagonal/>
    </border>
    <border>
      <left/>
      <right style="thin">
        <color indexed="41"/>
      </right>
      <top style="thin">
        <color indexed="22"/>
      </top>
      <bottom style="thin">
        <color indexed="64"/>
      </bottom>
      <diagonal/>
    </border>
    <border>
      <left style="thin">
        <color indexed="41"/>
      </left>
      <right/>
      <top style="thin">
        <color rgb="FFFF6600"/>
      </top>
      <bottom/>
      <diagonal/>
    </border>
    <border>
      <left/>
      <right/>
      <top/>
      <bottom style="thin">
        <color rgb="FFFF6600"/>
      </bottom>
      <diagonal/>
    </border>
    <border>
      <left/>
      <right/>
      <top style="thin">
        <color rgb="FFFF6600"/>
      </top>
      <bottom style="thin">
        <color rgb="FFFF6600"/>
      </bottom>
      <diagonal/>
    </border>
    <border>
      <left/>
      <right style="thin">
        <color rgb="FFFF6600"/>
      </right>
      <top style="thin">
        <color rgb="FFFF6600"/>
      </top>
      <bottom style="thin">
        <color rgb="FFFF6600"/>
      </bottom>
      <diagonal/>
    </border>
    <border>
      <left style="thin">
        <color rgb="FFFF6600"/>
      </left>
      <right/>
      <top style="thin">
        <color rgb="FFFF6600"/>
      </top>
      <bottom style="thin">
        <color rgb="FFFF6600"/>
      </bottom>
      <diagonal/>
    </border>
    <border>
      <left style="thin">
        <color indexed="22"/>
      </left>
      <right/>
      <top style="thin">
        <color indexed="41"/>
      </top>
      <bottom/>
      <diagonal/>
    </border>
    <border>
      <left style="thin">
        <color indexed="22"/>
      </left>
      <right/>
      <top style="thin">
        <color indexed="41"/>
      </top>
      <bottom style="thin">
        <color indexed="8"/>
      </bottom>
      <diagonal/>
    </border>
    <border>
      <left/>
      <right/>
      <top style="thin">
        <color indexed="41"/>
      </top>
      <bottom style="thin">
        <color theme="1"/>
      </bottom>
      <diagonal/>
    </border>
    <border>
      <left style="thin">
        <color indexed="41"/>
      </left>
      <right/>
      <top style="thin">
        <color indexed="41"/>
      </top>
      <bottom style="thin">
        <color theme="1"/>
      </bottom>
      <diagonal/>
    </border>
  </borders>
  <cellStyleXfs count="85">
    <xf numFmtId="0" fontId="0" fillId="0" borderId="0"/>
    <xf numFmtId="0" fontId="3" fillId="0" borderId="0"/>
    <xf numFmtId="0" fontId="3" fillId="0" borderId="0"/>
    <xf numFmtId="0" fontId="18" fillId="0" borderId="0"/>
    <xf numFmtId="0" fontId="22" fillId="0" borderId="0"/>
    <xf numFmtId="0" fontId="30" fillId="0" borderId="0"/>
    <xf numFmtId="0" fontId="23" fillId="3" borderId="1" applyNumberFormat="0" applyAlignment="0" applyProtection="0"/>
    <xf numFmtId="166" fontId="3"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3" fillId="0" borderId="0" applyFont="0" applyFill="0" applyBorder="0" applyAlignment="0" applyProtection="0"/>
    <xf numFmtId="0" fontId="10" fillId="5" borderId="2" applyNumberFormat="0" applyAlignment="0" applyProtection="0"/>
    <xf numFmtId="0" fontId="24" fillId="0" borderId="3" applyNumberFormat="0" applyFill="0" applyAlignment="0" applyProtection="0"/>
    <xf numFmtId="0" fontId="12" fillId="7" borderId="0" applyNumberFormat="0" applyBorder="0" applyAlignment="0" applyProtection="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ont="0" applyFill="0" applyBorder="0" applyAlignment="0" applyProtection="0">
      <alignment vertical="top"/>
      <protection locked="0"/>
    </xf>
    <xf numFmtId="0" fontId="6" fillId="0" borderId="0" applyNumberFormat="0" applyFont="0" applyFill="0" applyBorder="0" applyAlignment="0" applyProtection="0">
      <alignment vertical="top"/>
      <protection locked="0"/>
    </xf>
    <xf numFmtId="0" fontId="13" fillId="6" borderId="1" applyNumberFormat="0" applyAlignment="0" applyProtection="0"/>
    <xf numFmtId="165" fontId="3" fillId="0" borderId="0" applyFont="0" applyFill="0" applyBorder="0" applyAlignment="0" applyProtection="0"/>
    <xf numFmtId="0" fontId="25" fillId="0" borderId="5" applyNumberFormat="0" applyFill="0" applyAlignment="0" applyProtection="0"/>
    <xf numFmtId="0" fontId="26" fillId="0" borderId="4"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14" fillId="4" borderId="0" applyNumberFormat="0" applyBorder="0" applyAlignment="0" applyProtection="0"/>
    <xf numFmtId="0" fontId="5" fillId="0" borderId="0"/>
    <xf numFmtId="0" fontId="3" fillId="0" borderId="0"/>
    <xf numFmtId="0" fontId="8" fillId="0" borderId="0"/>
    <xf numFmtId="0" fontId="3" fillId="4" borderId="7" applyNumberFormat="0" applyFont="0" applyAlignment="0" applyProtection="0"/>
    <xf numFmtId="0" fontId="9" fillId="2" borderId="0" applyNumberFormat="0" applyBorder="0" applyAlignment="0" applyProtection="0"/>
    <xf numFmtId="9" fontId="5" fillId="0" borderId="0" applyFont="0" applyFill="0" applyBorder="0" applyAlignment="0" applyProtection="0"/>
    <xf numFmtId="9" fontId="3" fillId="0" borderId="0" applyFont="0" applyFill="0" applyBorder="0" applyAlignment="0" applyProtection="0"/>
    <xf numFmtId="0" fontId="18" fillId="0" borderId="0" applyNumberFormat="0" applyFont="0" applyFill="0" applyBorder="0" applyAlignment="0" applyProtection="0">
      <alignment horizontal="left"/>
    </xf>
    <xf numFmtId="0" fontId="22" fillId="0" borderId="0" applyNumberFormat="0" applyFont="0" applyFill="0" applyBorder="0" applyAlignment="0" applyProtection="0">
      <alignment horizontal="left"/>
    </xf>
    <xf numFmtId="15" fontId="18" fillId="0" borderId="0" applyFont="0" applyFill="0" applyBorder="0" applyAlignment="0" applyProtection="0"/>
    <xf numFmtId="15" fontId="22" fillId="0" borderId="0" applyFont="0" applyFill="0" applyBorder="0" applyAlignment="0" applyProtection="0"/>
    <xf numFmtId="4" fontId="18" fillId="0" borderId="0" applyFont="0" applyFill="0" applyBorder="0" applyAlignment="0" applyProtection="0"/>
    <xf numFmtId="4" fontId="22" fillId="0" borderId="0" applyFont="0" applyFill="0" applyBorder="0" applyAlignment="0" applyProtection="0"/>
    <xf numFmtId="0" fontId="19" fillId="0" borderId="9">
      <alignment horizontal="center"/>
    </xf>
    <xf numFmtId="0" fontId="28" fillId="0" borderId="9">
      <alignment horizontal="center"/>
    </xf>
    <xf numFmtId="0" fontId="31" fillId="0" borderId="9">
      <alignment horizontal="center"/>
    </xf>
    <xf numFmtId="3" fontId="18" fillId="0" borderId="0" applyFont="0" applyFill="0" applyBorder="0" applyAlignment="0" applyProtection="0"/>
    <xf numFmtId="3" fontId="22" fillId="0" borderId="0" applyFont="0" applyFill="0" applyBorder="0" applyAlignment="0" applyProtection="0"/>
    <xf numFmtId="0" fontId="18" fillId="8" borderId="0" applyNumberFormat="0" applyFont="0" applyBorder="0" applyAlignment="0" applyProtection="0"/>
    <xf numFmtId="0" fontId="22" fillId="8" borderId="0" applyNumberFormat="0" applyFont="0" applyBorder="0" applyAlignment="0" applyProtection="0"/>
    <xf numFmtId="164" fontId="20" fillId="0" borderId="0" applyFill="0"/>
    <xf numFmtId="0" fontId="21" fillId="0" borderId="0" applyFill="0">
      <alignment horizontal="left" indent="6"/>
    </xf>
    <xf numFmtId="0" fontId="3" fillId="0" borderId="0"/>
    <xf numFmtId="0" fontId="3" fillId="0" borderId="0"/>
    <xf numFmtId="0" fontId="5" fillId="0" borderId="0"/>
    <xf numFmtId="0" fontId="29" fillId="0" borderId="0" applyNumberFormat="0" applyFill="0" applyBorder="0" applyAlignment="0" applyProtection="0"/>
    <xf numFmtId="0" fontId="16" fillId="0" borderId="10" applyNumberFormat="0" applyFill="0" applyAlignment="0" applyProtection="0"/>
    <xf numFmtId="0" fontId="15" fillId="3" borderId="8" applyNumberFormat="0" applyAlignment="0" applyProtection="0"/>
    <xf numFmtId="0" fontId="11" fillId="0" borderId="0" applyNumberFormat="0" applyFill="0" applyBorder="0" applyAlignment="0" applyProtection="0"/>
    <xf numFmtId="0" fontId="17" fillId="0" borderId="0" applyNumberFormat="0" applyFill="0" applyBorder="0" applyAlignment="0" applyProtection="0"/>
    <xf numFmtId="0" fontId="18" fillId="0" borderId="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19" fillId="0" borderId="9">
      <alignment horizontal="center"/>
    </xf>
    <xf numFmtId="3" fontId="18" fillId="0" borderId="0" applyFont="0" applyFill="0" applyBorder="0" applyAlignment="0" applyProtection="0"/>
    <xf numFmtId="0" fontId="18" fillId="8" borderId="0" applyNumberFormat="0" applyFont="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0" fontId="18" fillId="0" borderId="0"/>
    <xf numFmtId="166"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3" fillId="0" borderId="0"/>
    <xf numFmtId="0" fontId="2" fillId="0" borderId="0"/>
    <xf numFmtId="0" fontId="2" fillId="0" borderId="0"/>
    <xf numFmtId="0" fontId="3" fillId="0" borderId="0"/>
    <xf numFmtId="9" fontId="3" fillId="0" borderId="0" applyFont="0" applyFill="0" applyBorder="0" applyAlignment="0" applyProtection="0"/>
    <xf numFmtId="0" fontId="19" fillId="0" borderId="9">
      <alignment horizontal="center"/>
    </xf>
    <xf numFmtId="0" fontId="3" fillId="0" borderId="0"/>
    <xf numFmtId="0" fontId="1" fillId="0" borderId="0"/>
    <xf numFmtId="0" fontId="1" fillId="0" borderId="0"/>
  </cellStyleXfs>
  <cellXfs count="1169">
    <xf numFmtId="0" fontId="0" fillId="0" borderId="0" xfId="0"/>
    <xf numFmtId="0" fontId="33" fillId="9" borderId="0" xfId="0" applyFont="1" applyFill="1" applyBorder="1" applyAlignment="1">
      <alignment vertical="center"/>
    </xf>
    <xf numFmtId="0" fontId="33" fillId="0" borderId="0" xfId="0" applyFont="1" applyBorder="1" applyAlignment="1">
      <alignment vertical="center"/>
    </xf>
    <xf numFmtId="0" fontId="35" fillId="0" borderId="0" xfId="0" applyFont="1" applyBorder="1" applyAlignment="1">
      <alignment vertical="center"/>
    </xf>
    <xf numFmtId="0" fontId="36" fillId="9" borderId="0" xfId="0" applyFont="1" applyFill="1" applyAlignment="1">
      <alignment horizontal="left" vertical="center"/>
    </xf>
    <xf numFmtId="0" fontId="33" fillId="0" borderId="0" xfId="0" applyFont="1" applyAlignment="1">
      <alignment vertical="center"/>
    </xf>
    <xf numFmtId="0" fontId="33" fillId="0" borderId="0" xfId="0" applyFont="1" applyFill="1" applyBorder="1" applyAlignment="1">
      <alignment vertical="center"/>
    </xf>
    <xf numFmtId="0" fontId="33" fillId="0" borderId="0" xfId="0" applyFont="1" applyFill="1" applyAlignment="1">
      <alignment vertical="center"/>
    </xf>
    <xf numFmtId="0" fontId="33" fillId="9" borderId="0" xfId="0" applyFont="1" applyFill="1" applyAlignment="1">
      <alignment vertical="center"/>
    </xf>
    <xf numFmtId="0" fontId="33" fillId="10" borderId="0" xfId="0" applyFont="1" applyFill="1"/>
    <xf numFmtId="0" fontId="39" fillId="10" borderId="0" xfId="0" applyFont="1" applyFill="1" applyAlignment="1">
      <alignment horizontal="left" vertical="center" indent="3"/>
    </xf>
    <xf numFmtId="0" fontId="33" fillId="0" borderId="0" xfId="0" applyFont="1" applyFill="1" applyBorder="1"/>
    <xf numFmtId="0" fontId="33" fillId="0" borderId="0" xfId="0" applyFont="1" applyFill="1"/>
    <xf numFmtId="0" fontId="33" fillId="9" borderId="0" xfId="0" applyFont="1" applyFill="1"/>
    <xf numFmtId="0" fontId="40" fillId="0" borderId="0" xfId="0" applyFont="1" applyFill="1" applyBorder="1" applyAlignment="1">
      <alignment horizontal="left" vertical="center"/>
    </xf>
    <xf numFmtId="0" fontId="35" fillId="11" borderId="0" xfId="0" applyFont="1" applyFill="1" applyAlignment="1">
      <alignment vertical="center"/>
    </xf>
    <xf numFmtId="0" fontId="32" fillId="0" borderId="0" xfId="0" applyFont="1" applyFill="1" applyAlignment="1">
      <alignment horizontal="left" vertical="center"/>
    </xf>
    <xf numFmtId="0" fontId="32" fillId="9" borderId="0" xfId="0" applyFont="1" applyFill="1" applyAlignment="1">
      <alignment vertical="center"/>
    </xf>
    <xf numFmtId="0" fontId="32" fillId="9" borderId="0" xfId="0" applyFont="1" applyFill="1" applyAlignment="1">
      <alignment vertical="top"/>
    </xf>
    <xf numFmtId="0" fontId="42" fillId="0" borderId="0" xfId="0" applyFont="1" applyFill="1" applyAlignment="1">
      <alignment vertical="center"/>
    </xf>
    <xf numFmtId="0" fontId="42" fillId="9" borderId="0" xfId="0" applyFont="1" applyFill="1" applyAlignment="1">
      <alignment vertical="center"/>
    </xf>
    <xf numFmtId="0" fontId="41" fillId="9" borderId="0" xfId="18" applyFont="1" applyFill="1" applyAlignment="1" applyProtection="1">
      <alignment horizontal="left" vertical="center"/>
    </xf>
    <xf numFmtId="0" fontId="41" fillId="0" borderId="0" xfId="0" applyFont="1" applyFill="1" applyAlignment="1">
      <alignment vertical="center"/>
    </xf>
    <xf numFmtId="0" fontId="41" fillId="9" borderId="0" xfId="0" applyFont="1" applyFill="1" applyAlignment="1">
      <alignment vertical="center"/>
    </xf>
    <xf numFmtId="0" fontId="42" fillId="9" borderId="0" xfId="15" quotePrefix="1" applyFont="1" applyFill="1" applyAlignment="1" applyProtection="1">
      <alignment horizontal="left" vertical="center"/>
    </xf>
    <xf numFmtId="0" fontId="42" fillId="9" borderId="0" xfId="0" applyFont="1" applyFill="1" applyBorder="1" applyAlignment="1">
      <alignment vertical="center"/>
    </xf>
    <xf numFmtId="0" fontId="43" fillId="9" borderId="0" xfId="0" applyFont="1" applyFill="1" applyBorder="1" applyAlignment="1">
      <alignment vertical="center"/>
    </xf>
    <xf numFmtId="0" fontId="32" fillId="9" borderId="0" xfId="0" applyFont="1" applyFill="1" applyBorder="1" applyAlignment="1">
      <alignment vertical="center"/>
    </xf>
    <xf numFmtId="0" fontId="33" fillId="9" borderId="0" xfId="0" applyFont="1" applyFill="1" applyBorder="1"/>
    <xf numFmtId="0" fontId="44" fillId="0" borderId="0" xfId="0" applyFont="1" applyFill="1"/>
    <xf numFmtId="0" fontId="44" fillId="0" borderId="0" xfId="0" applyFont="1" applyFill="1" applyBorder="1"/>
    <xf numFmtId="0" fontId="38" fillId="0" borderId="0" xfId="0" applyFont="1" applyFill="1" applyAlignment="1">
      <alignment horizontal="left" vertical="center"/>
    </xf>
    <xf numFmtId="0" fontId="33" fillId="12" borderId="0" xfId="0" applyFont="1" applyFill="1"/>
    <xf numFmtId="0" fontId="32" fillId="0" borderId="0" xfId="0" applyFont="1" applyBorder="1" applyAlignment="1">
      <alignment vertical="center"/>
    </xf>
    <xf numFmtId="0" fontId="32" fillId="0" borderId="0" xfId="0" applyFont="1" applyFill="1" applyBorder="1" applyAlignment="1">
      <alignment vertical="center"/>
    </xf>
    <xf numFmtId="0" fontId="32" fillId="0" borderId="0" xfId="0" applyFont="1" applyFill="1" applyAlignment="1">
      <alignment vertical="center"/>
    </xf>
    <xf numFmtId="0" fontId="42" fillId="0" borderId="0" xfId="0" applyFont="1" applyFill="1" applyAlignment="1">
      <alignment horizontal="left" vertical="center"/>
    </xf>
    <xf numFmtId="0" fontId="33" fillId="0" borderId="0" xfId="0" applyFont="1" applyFill="1" applyAlignment="1">
      <alignment horizontal="left" vertical="center"/>
    </xf>
    <xf numFmtId="0" fontId="33" fillId="9" borderId="0" xfId="0" applyFont="1" applyFill="1" applyAlignment="1">
      <alignment horizontal="left" vertical="center"/>
    </xf>
    <xf numFmtId="0" fontId="32" fillId="11" borderId="0" xfId="0" applyFont="1" applyFill="1" applyBorder="1" applyAlignment="1">
      <alignment vertical="center"/>
    </xf>
    <xf numFmtId="0" fontId="35" fillId="11" borderId="0" xfId="0" applyFont="1" applyFill="1" applyBorder="1" applyAlignment="1">
      <alignment horizontal="left" vertical="center"/>
    </xf>
    <xf numFmtId="0" fontId="33" fillId="9" borderId="11" xfId="0" applyFont="1" applyFill="1" applyBorder="1" applyAlignment="1">
      <alignment vertical="center"/>
    </xf>
    <xf numFmtId="0" fontId="46" fillId="9" borderId="0" xfId="0" applyFont="1" applyFill="1" applyBorder="1" applyAlignment="1">
      <alignment vertical="center"/>
    </xf>
    <xf numFmtId="0" fontId="32" fillId="0" borderId="0" xfId="0" applyFont="1" applyAlignment="1">
      <alignment vertical="center"/>
    </xf>
    <xf numFmtId="0" fontId="33" fillId="11" borderId="0" xfId="0" applyFont="1" applyFill="1" applyBorder="1"/>
    <xf numFmtId="0" fontId="32" fillId="9" borderId="0" xfId="0" applyFont="1" applyFill="1"/>
    <xf numFmtId="3" fontId="33" fillId="9" borderId="0" xfId="0" applyNumberFormat="1" applyFont="1" applyFill="1" applyBorder="1" applyAlignment="1">
      <alignment horizontal="right" vertical="center"/>
    </xf>
    <xf numFmtId="0" fontId="33" fillId="11" borderId="0" xfId="0" applyFont="1" applyFill="1"/>
    <xf numFmtId="3" fontId="32" fillId="9" borderId="12" xfId="0" applyNumberFormat="1" applyFont="1" applyFill="1" applyBorder="1" applyAlignment="1">
      <alignment horizontal="right" vertical="center"/>
    </xf>
    <xf numFmtId="0" fontId="32" fillId="11" borderId="0" xfId="0" applyFont="1" applyFill="1" applyAlignment="1">
      <alignment vertical="center"/>
    </xf>
    <xf numFmtId="0" fontId="47" fillId="9" borderId="0" xfId="0" applyFont="1" applyFill="1" applyBorder="1" applyAlignment="1">
      <alignment vertical="center"/>
    </xf>
    <xf numFmtId="0" fontId="32" fillId="9" borderId="12" xfId="0" applyFont="1" applyFill="1" applyBorder="1" applyAlignment="1">
      <alignment horizontal="left" vertical="center"/>
    </xf>
    <xf numFmtId="0" fontId="32" fillId="9" borderId="12" xfId="0" applyFont="1" applyFill="1" applyBorder="1" applyAlignment="1">
      <alignment vertical="center"/>
    </xf>
    <xf numFmtId="3" fontId="33" fillId="0" borderId="13" xfId="0" applyNumberFormat="1" applyFont="1" applyFill="1" applyBorder="1" applyAlignment="1">
      <alignment horizontal="right"/>
    </xf>
    <xf numFmtId="0" fontId="33" fillId="9" borderId="0" xfId="0" applyFont="1" applyFill="1" applyBorder="1" applyAlignment="1">
      <alignment horizontal="left" vertical="center" indent="1"/>
    </xf>
    <xf numFmtId="0" fontId="38" fillId="9" borderId="0" xfId="0" applyFont="1" applyFill="1" applyAlignment="1">
      <alignment horizontal="left" vertical="center"/>
    </xf>
    <xf numFmtId="0" fontId="47" fillId="9" borderId="0" xfId="0" applyFont="1" applyFill="1" applyBorder="1" applyAlignment="1">
      <alignment horizontal="left" vertical="center"/>
    </xf>
    <xf numFmtId="0" fontId="33" fillId="9" borderId="11" xfId="0" applyFont="1" applyFill="1" applyBorder="1" applyAlignment="1">
      <alignment horizontal="left" vertical="center" indent="1"/>
    </xf>
    <xf numFmtId="3" fontId="32" fillId="0" borderId="14" xfId="0" applyNumberFormat="1" applyFont="1" applyFill="1" applyBorder="1" applyAlignment="1">
      <alignment horizontal="right" vertical="center"/>
    </xf>
    <xf numFmtId="3" fontId="32" fillId="0" borderId="12" xfId="0" applyNumberFormat="1" applyFont="1" applyFill="1" applyBorder="1" applyAlignment="1">
      <alignment horizontal="right" vertical="center"/>
    </xf>
    <xf numFmtId="3" fontId="33" fillId="0" borderId="13" xfId="0" applyNumberFormat="1" applyFont="1" applyFill="1" applyBorder="1" applyAlignment="1">
      <alignment horizontal="right" vertical="center"/>
    </xf>
    <xf numFmtId="0" fontId="49" fillId="9" borderId="0" xfId="0" applyFont="1" applyFill="1" applyBorder="1" applyAlignment="1">
      <alignment vertical="center"/>
    </xf>
    <xf numFmtId="3" fontId="33" fillId="0" borderId="0" xfId="0" applyNumberFormat="1" applyFont="1" applyFill="1" applyBorder="1" applyAlignment="1">
      <alignment horizontal="right" vertical="center"/>
    </xf>
    <xf numFmtId="3" fontId="33" fillId="9" borderId="11" xfId="0" applyNumberFormat="1" applyFont="1" applyFill="1" applyBorder="1" applyAlignment="1">
      <alignment horizontal="right" vertical="center"/>
    </xf>
    <xf numFmtId="3" fontId="33" fillId="0" borderId="15" xfId="0" applyNumberFormat="1" applyFont="1" applyFill="1" applyBorder="1" applyAlignment="1">
      <alignment horizontal="right" vertical="center"/>
    </xf>
    <xf numFmtId="3" fontId="33" fillId="0" borderId="11" xfId="0" applyNumberFormat="1" applyFont="1" applyFill="1" applyBorder="1" applyAlignment="1">
      <alignment horizontal="right" vertical="center"/>
    </xf>
    <xf numFmtId="3" fontId="33" fillId="0" borderId="16" xfId="0" applyNumberFormat="1" applyFont="1" applyFill="1" applyBorder="1" applyAlignment="1">
      <alignment horizontal="right" vertical="center"/>
    </xf>
    <xf numFmtId="3" fontId="50" fillId="0" borderId="0" xfId="0" applyNumberFormat="1" applyFont="1" applyFill="1" applyBorder="1" applyAlignment="1">
      <alignment horizontal="right" vertical="center" wrapText="1"/>
    </xf>
    <xf numFmtId="0" fontId="33" fillId="9" borderId="0" xfId="0" quotePrefix="1" applyFont="1" applyFill="1" applyBorder="1" applyAlignment="1">
      <alignment vertical="center"/>
    </xf>
    <xf numFmtId="3" fontId="33" fillId="9" borderId="0" xfId="0" quotePrefix="1" applyNumberFormat="1" applyFont="1" applyFill="1" applyBorder="1" applyAlignment="1">
      <alignment horizontal="right" vertical="center"/>
    </xf>
    <xf numFmtId="3" fontId="33" fillId="0" borderId="13" xfId="0" quotePrefix="1" applyNumberFormat="1" applyFont="1" applyFill="1" applyBorder="1" applyAlignment="1">
      <alignment horizontal="right" vertical="center"/>
    </xf>
    <xf numFmtId="3" fontId="33" fillId="0" borderId="0" xfId="0" quotePrefix="1" applyNumberFormat="1" applyFont="1" applyFill="1" applyBorder="1" applyAlignment="1">
      <alignment horizontal="right" vertical="center"/>
    </xf>
    <xf numFmtId="0" fontId="49" fillId="9" borderId="0" xfId="0" applyFont="1" applyFill="1" applyBorder="1"/>
    <xf numFmtId="0" fontId="49" fillId="9" borderId="0" xfId="0" applyFont="1" applyFill="1" applyBorder="1" applyAlignment="1">
      <alignment horizontal="right"/>
    </xf>
    <xf numFmtId="49" fontId="33" fillId="9" borderId="0" xfId="0" applyNumberFormat="1" applyFont="1" applyFill="1" applyBorder="1" applyAlignment="1">
      <alignment horizontal="right" vertical="center"/>
    </xf>
    <xf numFmtId="0" fontId="33" fillId="0" borderId="11" xfId="0" quotePrefix="1" applyFont="1" applyFill="1" applyBorder="1" applyAlignment="1">
      <alignment horizontal="right" vertical="center"/>
    </xf>
    <xf numFmtId="0" fontId="33" fillId="0" borderId="18" xfId="0" applyFont="1" applyFill="1" applyBorder="1" applyAlignment="1">
      <alignment vertical="center"/>
    </xf>
    <xf numFmtId="0" fontId="49" fillId="9" borderId="0" xfId="0" applyFont="1" applyFill="1"/>
    <xf numFmtId="0" fontId="49" fillId="9" borderId="0" xfId="0" applyFont="1" applyFill="1" applyAlignment="1">
      <alignment horizontal="right"/>
    </xf>
    <xf numFmtId="0" fontId="46" fillId="9" borderId="0" xfId="0" applyFont="1" applyFill="1"/>
    <xf numFmtId="3" fontId="32" fillId="9" borderId="0" xfId="0" applyNumberFormat="1" applyFont="1" applyFill="1" applyBorder="1" applyAlignment="1">
      <alignment horizontal="right" vertical="center"/>
    </xf>
    <xf numFmtId="3" fontId="32" fillId="0" borderId="13" xfId="0" applyNumberFormat="1" applyFont="1" applyFill="1" applyBorder="1" applyAlignment="1">
      <alignment horizontal="right" vertical="center"/>
    </xf>
    <xf numFmtId="3" fontId="32" fillId="0" borderId="0" xfId="0" applyNumberFormat="1" applyFont="1" applyFill="1" applyBorder="1" applyAlignment="1">
      <alignment horizontal="right" vertical="center"/>
    </xf>
    <xf numFmtId="0" fontId="33" fillId="9" borderId="11" xfId="0" quotePrefix="1" applyFont="1" applyFill="1" applyBorder="1" applyAlignment="1">
      <alignment vertical="center"/>
    </xf>
    <xf numFmtId="3" fontId="33" fillId="9" borderId="11" xfId="0" quotePrefix="1" applyNumberFormat="1" applyFont="1" applyFill="1" applyBorder="1" applyAlignment="1">
      <alignment horizontal="right" vertical="center"/>
    </xf>
    <xf numFmtId="3" fontId="33" fillId="0" borderId="15" xfId="0" quotePrefix="1" applyNumberFormat="1" applyFont="1" applyFill="1" applyBorder="1" applyAlignment="1">
      <alignment horizontal="right" vertical="center"/>
    </xf>
    <xf numFmtId="3" fontId="33" fillId="0" borderId="11" xfId="0" quotePrefix="1" applyNumberFormat="1" applyFont="1" applyFill="1" applyBorder="1" applyAlignment="1">
      <alignment horizontal="right" vertical="center"/>
    </xf>
    <xf numFmtId="0" fontId="33" fillId="9" borderId="12" xfId="0" applyFont="1" applyFill="1" applyBorder="1" applyAlignment="1">
      <alignment vertical="center"/>
    </xf>
    <xf numFmtId="3" fontId="33" fillId="9" borderId="12" xfId="0" quotePrefix="1" applyNumberFormat="1" applyFont="1" applyFill="1" applyBorder="1" applyAlignment="1">
      <alignment horizontal="right" vertical="center"/>
    </xf>
    <xf numFmtId="3" fontId="33" fillId="0" borderId="14" xfId="0" quotePrefix="1" applyNumberFormat="1" applyFont="1" applyFill="1" applyBorder="1" applyAlignment="1">
      <alignment horizontal="right" vertical="center"/>
    </xf>
    <xf numFmtId="3" fontId="33" fillId="0" borderId="12" xfId="0" quotePrefix="1" applyNumberFormat="1" applyFont="1" applyFill="1" applyBorder="1" applyAlignment="1">
      <alignment horizontal="right" vertical="center"/>
    </xf>
    <xf numFmtId="0" fontId="32" fillId="9" borderId="19" xfId="0" applyFont="1" applyFill="1" applyBorder="1" applyAlignment="1">
      <alignment vertical="center"/>
    </xf>
    <xf numFmtId="3" fontId="32" fillId="9" borderId="19" xfId="0" applyNumberFormat="1" applyFont="1" applyFill="1" applyBorder="1" applyAlignment="1">
      <alignment horizontal="right" vertical="center"/>
    </xf>
    <xf numFmtId="3" fontId="32" fillId="0" borderId="20" xfId="0" applyNumberFormat="1" applyFont="1" applyFill="1" applyBorder="1" applyAlignment="1">
      <alignment horizontal="right" vertical="center"/>
    </xf>
    <xf numFmtId="3" fontId="32" fillId="0" borderId="19" xfId="0" applyNumberFormat="1" applyFont="1" applyFill="1" applyBorder="1" applyAlignment="1">
      <alignment horizontal="right" vertical="center"/>
    </xf>
    <xf numFmtId="0" fontId="49" fillId="0" borderId="0" xfId="0" applyFont="1" applyFill="1" applyBorder="1" applyAlignment="1">
      <alignment vertical="center"/>
    </xf>
    <xf numFmtId="0" fontId="49" fillId="0" borderId="0" xfId="0" applyFont="1" applyFill="1" applyBorder="1"/>
    <xf numFmtId="3" fontId="33" fillId="0" borderId="15" xfId="0" applyNumberFormat="1" applyFont="1" applyFill="1" applyBorder="1" applyAlignment="1">
      <alignment horizontal="right"/>
    </xf>
    <xf numFmtId="0" fontId="46" fillId="0" borderId="0" xfId="0" applyFont="1" applyFill="1" applyBorder="1" applyAlignment="1">
      <alignment vertical="center"/>
    </xf>
    <xf numFmtId="3" fontId="33" fillId="0" borderId="13" xfId="0" applyNumberFormat="1" applyFont="1" applyFill="1" applyBorder="1"/>
    <xf numFmtId="0" fontId="32" fillId="9" borderId="21" xfId="0" applyFont="1" applyFill="1" applyBorder="1" applyAlignment="1">
      <alignment vertical="center"/>
    </xf>
    <xf numFmtId="3" fontId="32" fillId="9" borderId="21" xfId="0" applyNumberFormat="1" applyFont="1" applyFill="1" applyBorder="1" applyAlignment="1">
      <alignment horizontal="right" vertical="center"/>
    </xf>
    <xf numFmtId="3" fontId="32" fillId="0" borderId="22" xfId="0" applyNumberFormat="1" applyFont="1" applyFill="1" applyBorder="1" applyAlignment="1">
      <alignment horizontal="right" vertical="center"/>
    </xf>
    <xf numFmtId="0" fontId="49" fillId="0" borderId="0" xfId="0" applyFont="1" applyFill="1"/>
    <xf numFmtId="0" fontId="43" fillId="0" borderId="0" xfId="0" applyFont="1" applyBorder="1" applyAlignment="1">
      <alignment vertical="center"/>
    </xf>
    <xf numFmtId="0" fontId="51" fillId="0" borderId="0" xfId="0" applyFont="1" applyFill="1" applyBorder="1" applyAlignment="1">
      <alignment horizontal="left" vertical="center"/>
    </xf>
    <xf numFmtId="0" fontId="42" fillId="0" borderId="0" xfId="15" applyFont="1" applyFill="1" applyAlignment="1" applyProtection="1">
      <alignment horizontal="left" vertical="center"/>
    </xf>
    <xf numFmtId="0" fontId="41" fillId="9" borderId="0" xfId="0" applyFont="1" applyFill="1" applyAlignment="1">
      <alignment horizontal="left" vertical="center"/>
    </xf>
    <xf numFmtId="0" fontId="42" fillId="0" borderId="0" xfId="15" applyFont="1" applyFill="1" applyAlignment="1" applyProtection="1">
      <alignment vertical="center"/>
    </xf>
    <xf numFmtId="0" fontId="41" fillId="0" borderId="0" xfId="18" applyFont="1" applyFill="1" applyAlignment="1" applyProtection="1">
      <alignment horizontal="left" vertical="center"/>
    </xf>
    <xf numFmtId="0" fontId="41" fillId="0" borderId="0" xfId="0" applyFont="1" applyFill="1" applyAlignment="1">
      <alignment horizontal="left" vertical="center"/>
    </xf>
    <xf numFmtId="0" fontId="41" fillId="9" borderId="0" xfId="0" applyFont="1" applyFill="1" applyBorder="1" applyAlignment="1">
      <alignment vertical="center"/>
    </xf>
    <xf numFmtId="0" fontId="42" fillId="9" borderId="0" xfId="18" quotePrefix="1" applyFont="1" applyFill="1" applyAlignment="1" applyProtection="1">
      <alignment horizontal="left" vertical="center"/>
    </xf>
    <xf numFmtId="0" fontId="41" fillId="9" borderId="0" xfId="0" applyFont="1" applyFill="1"/>
    <xf numFmtId="0" fontId="41" fillId="9" borderId="0" xfId="18" applyFont="1" applyFill="1" applyAlignment="1" applyProtection="1">
      <alignment horizontal="left" vertical="center" wrapText="1"/>
    </xf>
    <xf numFmtId="0" fontId="35" fillId="0" borderId="0" xfId="0" applyFont="1" applyFill="1" applyAlignment="1">
      <alignment vertical="center"/>
    </xf>
    <xf numFmtId="0" fontId="55" fillId="9" borderId="0" xfId="0" applyFont="1" applyFill="1" applyAlignment="1">
      <alignment horizontal="left" vertical="center"/>
    </xf>
    <xf numFmtId="0" fontId="56" fillId="9" borderId="0" xfId="0" applyFont="1" applyFill="1" applyAlignment="1">
      <alignment vertical="center"/>
    </xf>
    <xf numFmtId="0" fontId="52" fillId="9" borderId="0" xfId="0" applyFont="1" applyFill="1" applyAlignment="1">
      <alignment horizontal="left" vertical="center"/>
    </xf>
    <xf numFmtId="168" fontId="43" fillId="0" borderId="0" xfId="0" applyNumberFormat="1" applyFont="1" applyBorder="1" applyAlignment="1">
      <alignment horizontal="right" vertical="center" indent="1"/>
    </xf>
    <xf numFmtId="168" fontId="36" fillId="9" borderId="0" xfId="0" applyNumberFormat="1" applyFont="1" applyFill="1" applyAlignment="1">
      <alignment horizontal="right" vertical="center" indent="1"/>
    </xf>
    <xf numFmtId="168" fontId="39" fillId="10" borderId="0" xfId="0" applyNumberFormat="1" applyFont="1" applyFill="1" applyAlignment="1">
      <alignment horizontal="right" vertical="center" indent="1"/>
    </xf>
    <xf numFmtId="168" fontId="51" fillId="0" borderId="0" xfId="0" applyNumberFormat="1" applyFont="1" applyFill="1" applyBorder="1" applyAlignment="1">
      <alignment horizontal="right" vertical="center" indent="1"/>
    </xf>
    <xf numFmtId="168" fontId="35" fillId="11" borderId="0" xfId="0" applyNumberFormat="1" applyFont="1" applyFill="1" applyAlignment="1">
      <alignment horizontal="right" vertical="center" indent="1"/>
    </xf>
    <xf numFmtId="168" fontId="41" fillId="0" borderId="0" xfId="0" applyNumberFormat="1" applyFont="1" applyFill="1" applyAlignment="1">
      <alignment horizontal="right" vertical="center" indent="1"/>
    </xf>
    <xf numFmtId="168" fontId="57" fillId="0" borderId="0" xfId="15" applyNumberFormat="1" applyFont="1" applyFill="1" applyAlignment="1" applyProtection="1">
      <alignment horizontal="right" vertical="center" indent="1"/>
    </xf>
    <xf numFmtId="168" fontId="58" fillId="0" borderId="0" xfId="15" applyNumberFormat="1" applyFont="1" applyFill="1" applyAlignment="1" applyProtection="1">
      <alignment horizontal="right" vertical="center" indent="1"/>
    </xf>
    <xf numFmtId="168" fontId="42" fillId="0" borderId="0" xfId="15" applyNumberFormat="1" applyFont="1" applyFill="1" applyAlignment="1" applyProtection="1">
      <alignment horizontal="right" vertical="center" indent="1"/>
    </xf>
    <xf numFmtId="168" fontId="41" fillId="0" borderId="0" xfId="18" applyNumberFormat="1" applyFont="1" applyFill="1" applyAlignment="1" applyProtection="1">
      <alignment horizontal="right" vertical="center" indent="1"/>
    </xf>
    <xf numFmtId="168" fontId="33" fillId="0" borderId="0" xfId="0" applyNumberFormat="1" applyFont="1" applyFill="1" applyAlignment="1">
      <alignment horizontal="right" vertical="center" indent="1"/>
    </xf>
    <xf numFmtId="168" fontId="41" fillId="9" borderId="0" xfId="18" applyNumberFormat="1" applyFont="1" applyFill="1" applyAlignment="1" applyProtection="1">
      <alignment horizontal="right" vertical="center" indent="1"/>
    </xf>
    <xf numFmtId="168" fontId="41" fillId="9" borderId="0" xfId="0" applyNumberFormat="1" applyFont="1" applyFill="1" applyBorder="1" applyAlignment="1">
      <alignment horizontal="right" vertical="center" indent="1"/>
    </xf>
    <xf numFmtId="168" fontId="33" fillId="9" borderId="0" xfId="0" applyNumberFormat="1" applyFont="1" applyFill="1" applyAlignment="1">
      <alignment horizontal="right" indent="1"/>
    </xf>
    <xf numFmtId="168" fontId="41" fillId="9" borderId="0" xfId="0" applyNumberFormat="1" applyFont="1" applyFill="1" applyAlignment="1">
      <alignment horizontal="right" vertical="center" indent="1"/>
    </xf>
    <xf numFmtId="0" fontId="59" fillId="0" borderId="0" xfId="15" applyFont="1" applyFill="1" applyAlignment="1" applyProtection="1">
      <alignment horizontal="left" vertical="center"/>
    </xf>
    <xf numFmtId="3" fontId="33" fillId="0" borderId="23" xfId="0" quotePrefix="1" applyNumberFormat="1" applyFont="1" applyFill="1" applyBorder="1" applyAlignment="1">
      <alignment horizontal="right" vertical="center"/>
    </xf>
    <xf numFmtId="3" fontId="33" fillId="0" borderId="18" xfId="0" quotePrefix="1" applyNumberFormat="1" applyFont="1" applyFill="1" applyBorder="1" applyAlignment="1">
      <alignment horizontal="right" vertical="center"/>
    </xf>
    <xf numFmtId="0" fontId="39" fillId="11" borderId="0" xfId="0" applyFont="1" applyFill="1" applyAlignment="1">
      <alignment horizontal="left" vertical="center" indent="3"/>
    </xf>
    <xf numFmtId="0" fontId="41" fillId="0" borderId="0" xfId="15" applyFont="1" applyFill="1" applyAlignment="1" applyProtection="1">
      <alignment horizontal="left" vertical="center"/>
    </xf>
    <xf numFmtId="3" fontId="32" fillId="9" borderId="17" xfId="0" applyNumberFormat="1" applyFont="1" applyFill="1" applyBorder="1" applyAlignment="1">
      <alignment horizontal="right" vertical="center"/>
    </xf>
    <xf numFmtId="0" fontId="54" fillId="11" borderId="0" xfId="0" applyFont="1" applyFill="1" applyAlignment="1">
      <alignment vertical="center"/>
    </xf>
    <xf numFmtId="0" fontId="42" fillId="9" borderId="0" xfId="0" applyFont="1" applyFill="1" applyBorder="1" applyAlignment="1">
      <alignment horizontal="left" vertical="center"/>
    </xf>
    <xf numFmtId="0" fontId="49" fillId="0" borderId="13" xfId="0" applyFont="1" applyFill="1" applyBorder="1"/>
    <xf numFmtId="0" fontId="33" fillId="0" borderId="24" xfId="0" applyFont="1" applyFill="1" applyBorder="1" applyAlignment="1">
      <alignment horizontal="right" vertical="center"/>
    </xf>
    <xf numFmtId="49" fontId="33" fillId="0" borderId="0" xfId="0" applyNumberFormat="1" applyFont="1" applyFill="1" applyBorder="1" applyAlignment="1">
      <alignment horizontal="right" vertical="center"/>
    </xf>
    <xf numFmtId="0" fontId="33" fillId="0" borderId="11" xfId="0" applyFont="1" applyFill="1" applyBorder="1" applyAlignment="1">
      <alignment horizontal="right" vertical="center"/>
    </xf>
    <xf numFmtId="3" fontId="32" fillId="0" borderId="17" xfId="0" applyNumberFormat="1" applyFont="1" applyFill="1" applyBorder="1" applyAlignment="1">
      <alignment horizontal="right" vertical="center"/>
    </xf>
    <xf numFmtId="3" fontId="32" fillId="0" borderId="21" xfId="0" applyNumberFormat="1" applyFont="1" applyFill="1" applyBorder="1" applyAlignment="1">
      <alignment horizontal="right" vertical="center"/>
    </xf>
    <xf numFmtId="49" fontId="33" fillId="0" borderId="25" xfId="0" applyNumberFormat="1" applyFont="1" applyFill="1" applyBorder="1" applyAlignment="1">
      <alignment horizontal="right" vertical="center"/>
    </xf>
    <xf numFmtId="3" fontId="33" fillId="0" borderId="25" xfId="0" applyNumberFormat="1" applyFont="1" applyFill="1" applyBorder="1" applyAlignment="1">
      <alignment horizontal="right" vertical="center"/>
    </xf>
    <xf numFmtId="3" fontId="32" fillId="0" borderId="26" xfId="0" applyNumberFormat="1" applyFont="1" applyFill="1" applyBorder="1" applyAlignment="1">
      <alignment horizontal="right" vertical="center"/>
    </xf>
    <xf numFmtId="0" fontId="46" fillId="0" borderId="27" xfId="0" applyFont="1" applyFill="1" applyBorder="1"/>
    <xf numFmtId="3" fontId="33" fillId="0" borderId="24" xfId="0" applyNumberFormat="1" applyFont="1" applyFill="1" applyBorder="1" applyAlignment="1">
      <alignment horizontal="right" vertical="center"/>
    </xf>
    <xf numFmtId="3" fontId="33" fillId="0" borderId="26" xfId="0" applyNumberFormat="1" applyFont="1" applyFill="1" applyBorder="1" applyAlignment="1">
      <alignment horizontal="right" vertical="center"/>
    </xf>
    <xf numFmtId="3" fontId="32" fillId="0" borderId="28" xfId="0" applyNumberFormat="1" applyFont="1" applyFill="1" applyBorder="1" applyAlignment="1">
      <alignment horizontal="right" vertical="center"/>
    </xf>
    <xf numFmtId="3" fontId="32" fillId="0" borderId="26" xfId="7" applyNumberFormat="1" applyFont="1" applyFill="1" applyBorder="1" applyAlignment="1">
      <alignment horizontal="right" vertical="center"/>
    </xf>
    <xf numFmtId="3" fontId="33" fillId="0" borderId="25" xfId="7" applyNumberFormat="1" applyFont="1" applyFill="1" applyBorder="1" applyAlignment="1">
      <alignment horizontal="right" vertical="center"/>
    </xf>
    <xf numFmtId="3" fontId="33" fillId="0" borderId="29" xfId="7" applyNumberFormat="1" applyFont="1" applyFill="1" applyBorder="1" applyAlignment="1">
      <alignment horizontal="right" vertical="center"/>
    </xf>
    <xf numFmtId="0" fontId="39" fillId="16" borderId="0" xfId="0" applyFont="1" applyFill="1" applyAlignment="1">
      <alignment horizontal="left" vertical="center" indent="3"/>
    </xf>
    <xf numFmtId="0" fontId="33" fillId="16" borderId="0" xfId="0" applyFont="1" applyFill="1"/>
    <xf numFmtId="0" fontId="33" fillId="16" borderId="0" xfId="0" applyFont="1" applyFill="1" applyBorder="1"/>
    <xf numFmtId="0" fontId="45" fillId="16" borderId="0" xfId="0" applyFont="1" applyFill="1" applyAlignment="1">
      <alignment horizontal="left" vertical="center"/>
    </xf>
    <xf numFmtId="0" fontId="60" fillId="9" borderId="0" xfId="15" applyFont="1" applyFill="1" applyAlignment="1" applyProtection="1">
      <alignment horizontal="left" vertical="center"/>
    </xf>
    <xf numFmtId="0" fontId="60" fillId="0" borderId="0" xfId="15" applyFont="1" applyFill="1" applyAlignment="1" applyProtection="1">
      <alignment horizontal="left" vertical="center"/>
    </xf>
    <xf numFmtId="3" fontId="33" fillId="0" borderId="0" xfId="11" applyNumberFormat="1" applyFont="1" applyFill="1" applyBorder="1" applyAlignment="1">
      <alignment horizontal="right" vertical="center"/>
    </xf>
    <xf numFmtId="3" fontId="32" fillId="0" borderId="12" xfId="11" applyNumberFormat="1" applyFont="1" applyFill="1" applyBorder="1" applyAlignment="1">
      <alignment horizontal="right" vertical="center"/>
    </xf>
    <xf numFmtId="3" fontId="33" fillId="0" borderId="11" xfId="11" applyNumberFormat="1" applyFont="1" applyFill="1" applyBorder="1" applyAlignment="1">
      <alignment horizontal="right" vertical="center"/>
    </xf>
    <xf numFmtId="3" fontId="33" fillId="0" borderId="17" xfId="11" applyNumberFormat="1" applyFont="1" applyFill="1" applyBorder="1" applyAlignment="1">
      <alignment horizontal="right" vertical="center"/>
    </xf>
    <xf numFmtId="3" fontId="32" fillId="0" borderId="19" xfId="11" applyNumberFormat="1" applyFont="1" applyFill="1" applyBorder="1" applyAlignment="1">
      <alignment horizontal="right" vertical="center"/>
    </xf>
    <xf numFmtId="0" fontId="46" fillId="0" borderId="17" xfId="0" applyFont="1" applyFill="1" applyBorder="1"/>
    <xf numFmtId="3" fontId="33" fillId="0" borderId="12" xfId="0" applyNumberFormat="1" applyFont="1" applyFill="1" applyBorder="1" applyAlignment="1">
      <alignment horizontal="right" vertical="center"/>
    </xf>
    <xf numFmtId="3" fontId="33" fillId="0" borderId="18" xfId="7" applyNumberFormat="1" applyFont="1" applyFill="1" applyBorder="1" applyAlignment="1">
      <alignment horizontal="right" vertical="center"/>
    </xf>
    <xf numFmtId="3" fontId="33" fillId="15" borderId="0" xfId="0" applyNumberFormat="1" applyFont="1" applyFill="1" applyBorder="1" applyAlignment="1">
      <alignment horizontal="right" vertical="center"/>
    </xf>
    <xf numFmtId="3" fontId="33" fillId="15" borderId="25" xfId="11" applyNumberFormat="1" applyFont="1" applyFill="1" applyBorder="1" applyAlignment="1">
      <alignment horizontal="right" vertical="center"/>
    </xf>
    <xf numFmtId="3" fontId="33" fillId="9" borderId="25" xfId="11" applyNumberFormat="1" applyFont="1" applyFill="1" applyBorder="1" applyAlignment="1">
      <alignment horizontal="right" vertical="center"/>
    </xf>
    <xf numFmtId="0" fontId="33" fillId="0" borderId="0" xfId="0" applyFont="1" applyFill="1" applyBorder="1" applyAlignment="1">
      <alignment horizontal="right" vertical="center"/>
    </xf>
    <xf numFmtId="167" fontId="33" fillId="0" borderId="13" xfId="20" applyNumberFormat="1" applyFont="1" applyFill="1" applyBorder="1" applyAlignment="1">
      <alignment horizontal="right" vertical="center"/>
    </xf>
    <xf numFmtId="167" fontId="32" fillId="0" borderId="14" xfId="20" applyNumberFormat="1" applyFont="1" applyFill="1" applyBorder="1" applyAlignment="1">
      <alignment horizontal="right" vertical="center"/>
    </xf>
    <xf numFmtId="167" fontId="32" fillId="0" borderId="13" xfId="0" applyNumberFormat="1" applyFont="1" applyFill="1" applyBorder="1" applyAlignment="1">
      <alignment horizontal="right" vertical="center"/>
    </xf>
    <xf numFmtId="167" fontId="33" fillId="0" borderId="16" xfId="20" applyNumberFormat="1" applyFont="1" applyFill="1" applyBorder="1" applyAlignment="1">
      <alignment horizontal="right" vertical="center"/>
    </xf>
    <xf numFmtId="4" fontId="33" fillId="0" borderId="23" xfId="0" applyNumberFormat="1" applyFont="1" applyFill="1" applyBorder="1" applyAlignment="1">
      <alignment horizontal="right" vertical="center"/>
    </xf>
    <xf numFmtId="3" fontId="33" fillId="0" borderId="0" xfId="7" applyNumberFormat="1" applyFont="1" applyFill="1" applyBorder="1" applyAlignment="1">
      <alignment horizontal="right" vertical="center"/>
    </xf>
    <xf numFmtId="3" fontId="32" fillId="0" borderId="12" xfId="7" applyNumberFormat="1" applyFont="1" applyFill="1" applyBorder="1" applyAlignment="1">
      <alignment horizontal="right" vertical="center"/>
    </xf>
    <xf numFmtId="4" fontId="48" fillId="0" borderId="18" xfId="0" applyNumberFormat="1" applyFont="1" applyFill="1" applyBorder="1" applyAlignment="1">
      <alignment horizontal="right" vertical="center"/>
    </xf>
    <xf numFmtId="0" fontId="60" fillId="9" borderId="0" xfId="15" applyFont="1" applyFill="1" applyAlignment="1" applyProtection="1">
      <alignment horizontal="left" vertical="top"/>
    </xf>
    <xf numFmtId="0" fontId="35" fillId="0" borderId="0" xfId="61" applyFont="1" applyBorder="1" applyAlignment="1">
      <alignment vertical="center"/>
    </xf>
    <xf numFmtId="0" fontId="33" fillId="13" borderId="0" xfId="61" applyFont="1" applyFill="1" applyBorder="1" applyAlignment="1">
      <alignment horizontal="right" vertical="center"/>
    </xf>
    <xf numFmtId="0" fontId="33" fillId="0" borderId="0" xfId="61" applyFont="1" applyFill="1" applyBorder="1" applyAlignment="1">
      <alignment horizontal="right" vertical="center"/>
    </xf>
    <xf numFmtId="0" fontId="33" fillId="0" borderId="12" xfId="61" applyFont="1" applyFill="1" applyBorder="1" applyAlignment="1">
      <alignment horizontal="right" vertical="center"/>
    </xf>
    <xf numFmtId="0" fontId="33" fillId="0" borderId="0" xfId="61" applyFont="1" applyBorder="1" applyAlignment="1">
      <alignment vertical="center"/>
    </xf>
    <xf numFmtId="0" fontId="36" fillId="9" borderId="0" xfId="61" applyFont="1" applyFill="1" applyAlignment="1">
      <alignment horizontal="left" vertical="center"/>
    </xf>
    <xf numFmtId="0" fontId="37" fillId="9" borderId="0" xfId="61" applyFont="1" applyFill="1" applyAlignment="1">
      <alignment horizontal="left" vertical="center"/>
    </xf>
    <xf numFmtId="0" fontId="33" fillId="9" borderId="0" xfId="61" applyFont="1" applyFill="1"/>
    <xf numFmtId="0" fontId="33" fillId="9" borderId="0" xfId="61" applyFont="1" applyFill="1" applyBorder="1"/>
    <xf numFmtId="0" fontId="37" fillId="10" borderId="0" xfId="61" applyFont="1" applyFill="1" applyAlignment="1">
      <alignment horizontal="left" vertical="center" indent="3"/>
    </xf>
    <xf numFmtId="0" fontId="33" fillId="10" borderId="0" xfId="61" applyFont="1" applyFill="1"/>
    <xf numFmtId="0" fontId="33" fillId="10" borderId="0" xfId="61" applyFont="1" applyFill="1" applyBorder="1"/>
    <xf numFmtId="0" fontId="32" fillId="0" borderId="0" xfId="61" applyFont="1" applyBorder="1" applyAlignment="1">
      <alignment vertical="center"/>
    </xf>
    <xf numFmtId="0" fontId="32" fillId="0" borderId="0" xfId="61" applyFont="1" applyAlignment="1">
      <alignment vertical="center"/>
    </xf>
    <xf numFmtId="0" fontId="33" fillId="0" borderId="0" xfId="61" applyFont="1" applyAlignment="1">
      <alignment vertical="center"/>
    </xf>
    <xf numFmtId="0" fontId="35" fillId="11" borderId="0" xfId="61" applyFont="1" applyFill="1" applyBorder="1" applyAlignment="1">
      <alignment horizontal="left" vertical="center"/>
    </xf>
    <xf numFmtId="0" fontId="32" fillId="11" borderId="0" xfId="61" applyFont="1" applyFill="1" applyBorder="1" applyAlignment="1">
      <alignment vertical="center"/>
    </xf>
    <xf numFmtId="0" fontId="33" fillId="9" borderId="11" xfId="61" applyFont="1" applyFill="1" applyBorder="1" applyAlignment="1"/>
    <xf numFmtId="0" fontId="33" fillId="17" borderId="15" xfId="61" applyFont="1" applyFill="1" applyBorder="1" applyAlignment="1">
      <alignment horizontal="right" vertical="center"/>
    </xf>
    <xf numFmtId="0" fontId="33" fillId="15" borderId="11" xfId="61" applyFont="1" applyFill="1" applyBorder="1" applyAlignment="1">
      <alignment horizontal="right" vertical="center"/>
    </xf>
    <xf numFmtId="0" fontId="33" fillId="0" borderId="11" xfId="61" applyFont="1" applyFill="1" applyBorder="1" applyAlignment="1">
      <alignment horizontal="right" vertical="center"/>
    </xf>
    <xf numFmtId="0" fontId="33" fillId="0" borderId="24" xfId="61" applyFont="1" applyFill="1" applyBorder="1" applyAlignment="1">
      <alignment horizontal="right" vertical="center"/>
    </xf>
    <xf numFmtId="49" fontId="33" fillId="15" borderId="15" xfId="61" applyNumberFormat="1" applyFont="1" applyFill="1" applyBorder="1" applyAlignment="1">
      <alignment horizontal="right" vertical="center"/>
    </xf>
    <xf numFmtId="49" fontId="33" fillId="9" borderId="11" xfId="61" applyNumberFormat="1" applyFont="1" applyFill="1" applyBorder="1" applyAlignment="1">
      <alignment horizontal="right" vertical="center"/>
    </xf>
    <xf numFmtId="0" fontId="49" fillId="9" borderId="0" xfId="61" applyFont="1" applyFill="1"/>
    <xf numFmtId="0" fontId="33" fillId="9" borderId="0" xfId="61" applyFont="1" applyFill="1" applyAlignment="1">
      <alignment vertical="center"/>
    </xf>
    <xf numFmtId="3" fontId="33" fillId="17" borderId="16" xfId="61" applyNumberFormat="1" applyFont="1" applyFill="1" applyBorder="1" applyAlignment="1">
      <alignment horizontal="right" vertical="center"/>
    </xf>
    <xf numFmtId="3" fontId="33" fillId="15" borderId="0" xfId="11" applyNumberFormat="1" applyFont="1" applyFill="1" applyBorder="1" applyAlignment="1">
      <alignment horizontal="right" vertical="center"/>
    </xf>
    <xf numFmtId="3" fontId="33" fillId="0" borderId="16" xfId="61" applyNumberFormat="1" applyFont="1" applyFill="1" applyBorder="1" applyAlignment="1">
      <alignment horizontal="right" vertical="center"/>
    </xf>
    <xf numFmtId="3" fontId="33" fillId="0" borderId="17" xfId="61" applyNumberFormat="1" applyFont="1" applyFill="1" applyBorder="1" applyAlignment="1">
      <alignment horizontal="right" vertical="center"/>
    </xf>
    <xf numFmtId="0" fontId="49" fillId="9" borderId="0" xfId="61" applyFont="1" applyFill="1" applyAlignment="1">
      <alignment vertical="center"/>
    </xf>
    <xf numFmtId="3" fontId="33" fillId="17" borderId="13" xfId="61" applyNumberFormat="1" applyFont="1" applyFill="1" applyBorder="1" applyAlignment="1">
      <alignment horizontal="right" vertical="center"/>
    </xf>
    <xf numFmtId="3" fontId="33" fillId="0" borderId="13" xfId="61" applyNumberFormat="1" applyFont="1" applyFill="1" applyBorder="1" applyAlignment="1">
      <alignment horizontal="right" vertical="center"/>
    </xf>
    <xf numFmtId="3" fontId="33" fillId="0" borderId="0" xfId="61" applyNumberFormat="1" applyFont="1" applyFill="1" applyBorder="1" applyAlignment="1">
      <alignment horizontal="right" vertical="center"/>
    </xf>
    <xf numFmtId="0" fontId="32" fillId="9" borderId="12" xfId="61" applyFont="1" applyFill="1" applyBorder="1" applyAlignment="1">
      <alignment vertical="center"/>
    </xf>
    <xf numFmtId="3" fontId="32" fillId="17" borderId="14" xfId="61" applyNumberFormat="1" applyFont="1" applyFill="1" applyBorder="1" applyAlignment="1">
      <alignment horizontal="right" vertical="center"/>
    </xf>
    <xf numFmtId="3" fontId="32" fillId="0" borderId="14" xfId="61" applyNumberFormat="1" applyFont="1" applyFill="1" applyBorder="1" applyAlignment="1">
      <alignment horizontal="right" vertical="center"/>
    </xf>
    <xf numFmtId="3" fontId="32" fillId="0" borderId="12" xfId="61" applyNumberFormat="1" applyFont="1" applyFill="1" applyBorder="1" applyAlignment="1">
      <alignment horizontal="right" vertical="center"/>
    </xf>
    <xf numFmtId="0" fontId="46" fillId="9" borderId="0" xfId="61" applyFont="1" applyFill="1" applyAlignment="1">
      <alignment vertical="center"/>
    </xf>
    <xf numFmtId="0" fontId="33" fillId="9" borderId="0" xfId="61" applyFont="1" applyFill="1" applyAlignment="1">
      <alignment horizontal="left" vertical="center" indent="1"/>
    </xf>
    <xf numFmtId="0" fontId="33" fillId="9" borderId="0" xfId="61" applyFont="1" applyFill="1" applyBorder="1" applyAlignment="1">
      <alignment horizontal="left" vertical="center" indent="1"/>
    </xf>
    <xf numFmtId="0" fontId="33" fillId="9" borderId="11" xfId="61" applyFont="1" applyFill="1" applyBorder="1" applyAlignment="1">
      <alignment horizontal="left" vertical="center" indent="1"/>
    </xf>
    <xf numFmtId="3" fontId="33" fillId="17" borderId="15" xfId="61" applyNumberFormat="1" applyFont="1" applyFill="1" applyBorder="1" applyAlignment="1">
      <alignment horizontal="right" vertical="center"/>
    </xf>
    <xf numFmtId="3" fontId="33" fillId="0" borderId="15" xfId="61" applyNumberFormat="1" applyFont="1" applyFill="1" applyBorder="1" applyAlignment="1">
      <alignment horizontal="right" vertical="center"/>
    </xf>
    <xf numFmtId="3" fontId="33" fillId="0" borderId="11" xfId="61" applyNumberFormat="1" applyFont="1" applyFill="1" applyBorder="1" applyAlignment="1">
      <alignment horizontal="right" vertical="center"/>
    </xf>
    <xf numFmtId="0" fontId="33" fillId="9" borderId="0" xfId="61" applyFont="1" applyFill="1" applyBorder="1" applyAlignment="1">
      <alignment vertical="center"/>
    </xf>
    <xf numFmtId="3" fontId="33" fillId="15" borderId="0" xfId="61" applyNumberFormat="1" applyFont="1" applyFill="1" applyBorder="1" applyAlignment="1">
      <alignment horizontal="right" vertical="center"/>
    </xf>
    <xf numFmtId="0" fontId="32" fillId="9" borderId="21" xfId="61" applyFont="1" applyFill="1" applyBorder="1" applyAlignment="1">
      <alignment vertical="center"/>
    </xf>
    <xf numFmtId="3" fontId="32" fillId="17" borderId="20" xfId="61" applyNumberFormat="1" applyFont="1" applyFill="1" applyBorder="1" applyAlignment="1">
      <alignment horizontal="right" vertical="center"/>
    </xf>
    <xf numFmtId="3" fontId="32" fillId="0" borderId="20" xfId="61" applyNumberFormat="1" applyFont="1" applyFill="1" applyBorder="1" applyAlignment="1">
      <alignment horizontal="right" vertical="center"/>
    </xf>
    <xf numFmtId="3" fontId="32" fillId="0" borderId="19" xfId="61" applyNumberFormat="1" applyFont="1" applyFill="1" applyBorder="1" applyAlignment="1">
      <alignment horizontal="right" vertical="center"/>
    </xf>
    <xf numFmtId="3" fontId="33" fillId="9" borderId="0" xfId="61" applyNumberFormat="1" applyFont="1" applyFill="1" applyAlignment="1">
      <alignment horizontal="right"/>
    </xf>
    <xf numFmtId="0" fontId="49" fillId="9" borderId="0" xfId="61" applyFont="1" applyFill="1" applyAlignment="1">
      <alignment horizontal="right"/>
    </xf>
    <xf numFmtId="0" fontId="38" fillId="9" borderId="0" xfId="61" applyFont="1" applyFill="1" applyAlignment="1">
      <alignment horizontal="left" vertical="center"/>
    </xf>
    <xf numFmtId="0" fontId="39" fillId="16" borderId="0" xfId="61" applyFont="1" applyFill="1" applyAlignment="1">
      <alignment horizontal="left" vertical="center" indent="3"/>
    </xf>
    <xf numFmtId="0" fontId="33" fillId="16" borderId="0" xfId="61" applyFont="1" applyFill="1"/>
    <xf numFmtId="0" fontId="33" fillId="16" borderId="0" xfId="61" applyFont="1" applyFill="1" applyBorder="1"/>
    <xf numFmtId="0" fontId="45" fillId="16" borderId="0" xfId="61" applyFont="1" applyFill="1" applyAlignment="1">
      <alignment horizontal="left" vertical="center"/>
    </xf>
    <xf numFmtId="0" fontId="33" fillId="9" borderId="24" xfId="61" applyFont="1" applyFill="1" applyBorder="1" applyAlignment="1">
      <alignment vertical="center"/>
    </xf>
    <xf numFmtId="0" fontId="33" fillId="14" borderId="11" xfId="61" applyFont="1" applyFill="1" applyBorder="1" applyAlignment="1">
      <alignment horizontal="right" vertical="center"/>
    </xf>
    <xf numFmtId="167" fontId="33" fillId="14" borderId="0" xfId="70" applyNumberFormat="1" applyFont="1" applyFill="1" applyBorder="1" applyAlignment="1">
      <alignment vertical="center"/>
    </xf>
    <xf numFmtId="167" fontId="33" fillId="0" borderId="0" xfId="70" applyNumberFormat="1" applyFont="1" applyFill="1" applyBorder="1" applyAlignment="1">
      <alignment vertical="center"/>
    </xf>
    <xf numFmtId="167" fontId="33" fillId="0" borderId="25" xfId="70" applyNumberFormat="1" applyFont="1" applyFill="1" applyBorder="1" applyAlignment="1">
      <alignment vertical="center"/>
    </xf>
    <xf numFmtId="167" fontId="33" fillId="9" borderId="0" xfId="70" applyNumberFormat="1" applyFont="1" applyFill="1" applyBorder="1" applyAlignment="1">
      <alignment vertical="center"/>
    </xf>
    <xf numFmtId="167" fontId="33" fillId="14" borderId="12" xfId="70" applyNumberFormat="1" applyFont="1" applyFill="1" applyBorder="1" applyAlignment="1">
      <alignment vertical="center"/>
    </xf>
    <xf numFmtId="167" fontId="33" fillId="0" borderId="12" xfId="70" applyNumberFormat="1" applyFont="1" applyFill="1" applyBorder="1" applyAlignment="1">
      <alignment vertical="center"/>
    </xf>
    <xf numFmtId="167" fontId="33" fillId="0" borderId="26" xfId="70" applyNumberFormat="1" applyFont="1" applyFill="1" applyBorder="1" applyAlignment="1">
      <alignment vertical="center"/>
    </xf>
    <xf numFmtId="0" fontId="33" fillId="0" borderId="25" xfId="61" applyFont="1" applyBorder="1" applyAlignment="1">
      <alignment horizontal="left" vertical="center" indent="2"/>
    </xf>
    <xf numFmtId="0" fontId="33" fillId="0" borderId="25" xfId="61" applyFont="1" applyFill="1" applyBorder="1" applyAlignment="1">
      <alignment horizontal="left" vertical="center" indent="1"/>
    </xf>
    <xf numFmtId="167" fontId="32" fillId="14" borderId="12" xfId="70" applyNumberFormat="1" applyFont="1" applyFill="1" applyBorder="1" applyAlignment="1">
      <alignment vertical="center"/>
    </xf>
    <xf numFmtId="167" fontId="32" fillId="0" borderId="12" xfId="70" applyNumberFormat="1" applyFont="1" applyFill="1" applyBorder="1" applyAlignment="1">
      <alignment vertical="center"/>
    </xf>
    <xf numFmtId="167" fontId="32" fillId="0" borderId="26" xfId="70" applyNumberFormat="1" applyFont="1" applyFill="1" applyBorder="1" applyAlignment="1">
      <alignment vertical="center"/>
    </xf>
    <xf numFmtId="167" fontId="33" fillId="14" borderId="11" xfId="70" applyNumberFormat="1" applyFont="1" applyFill="1" applyBorder="1" applyAlignment="1">
      <alignment vertical="center"/>
    </xf>
    <xf numFmtId="167" fontId="33" fillId="0" borderId="11" xfId="70" applyNumberFormat="1" applyFont="1" applyFill="1" applyBorder="1" applyAlignment="1">
      <alignment vertical="center"/>
    </xf>
    <xf numFmtId="167" fontId="33" fillId="0" borderId="24" xfId="70" applyNumberFormat="1" applyFont="1" applyFill="1" applyBorder="1" applyAlignment="1">
      <alignment vertical="center"/>
    </xf>
    <xf numFmtId="0" fontId="33" fillId="0" borderId="25" xfId="61" applyFont="1" applyFill="1" applyBorder="1" applyAlignment="1">
      <alignment vertical="center"/>
    </xf>
    <xf numFmtId="0" fontId="32" fillId="0" borderId="26" xfId="61" applyFont="1" applyFill="1" applyBorder="1" applyAlignment="1">
      <alignment vertical="center"/>
    </xf>
    <xf numFmtId="167" fontId="32" fillId="0" borderId="14" xfId="70" applyNumberFormat="1" applyFont="1" applyFill="1" applyBorder="1" applyAlignment="1">
      <alignment vertical="center"/>
    </xf>
    <xf numFmtId="167" fontId="33" fillId="0" borderId="13" xfId="70" applyNumberFormat="1" applyFont="1" applyFill="1" applyBorder="1" applyAlignment="1">
      <alignment vertical="center"/>
    </xf>
    <xf numFmtId="0" fontId="33" fillId="0" borderId="25" xfId="61" applyFont="1" applyFill="1" applyBorder="1" applyAlignment="1"/>
    <xf numFmtId="10" fontId="33" fillId="14" borderId="0" xfId="32" applyNumberFormat="1" applyFont="1" applyFill="1" applyBorder="1"/>
    <xf numFmtId="10" fontId="33" fillId="0" borderId="0" xfId="32" applyNumberFormat="1" applyFont="1" applyFill="1" applyBorder="1"/>
    <xf numFmtId="10" fontId="33" fillId="0" borderId="25" xfId="32" applyNumberFormat="1" applyFont="1" applyFill="1" applyBorder="1"/>
    <xf numFmtId="10" fontId="33" fillId="0" borderId="13" xfId="32" applyNumberFormat="1" applyFont="1" applyFill="1" applyBorder="1"/>
    <xf numFmtId="10" fontId="33" fillId="0" borderId="0" xfId="7" applyNumberFormat="1" applyFont="1" applyFill="1" applyBorder="1"/>
    <xf numFmtId="0" fontId="33" fillId="0" borderId="0" xfId="61" applyFont="1" applyFill="1"/>
    <xf numFmtId="169" fontId="33" fillId="14" borderId="0" xfId="32" applyNumberFormat="1" applyFont="1" applyFill="1" applyBorder="1" applyAlignment="1">
      <alignment horizontal="right"/>
    </xf>
    <xf numFmtId="169" fontId="33" fillId="0" borderId="0" xfId="32" applyNumberFormat="1" applyFont="1" applyFill="1" applyBorder="1" applyAlignment="1">
      <alignment horizontal="right"/>
    </xf>
    <xf numFmtId="169" fontId="33" fillId="0" borderId="25" xfId="32" applyNumberFormat="1" applyFont="1" applyFill="1" applyBorder="1" applyAlignment="1">
      <alignment horizontal="right"/>
    </xf>
    <xf numFmtId="169" fontId="33" fillId="0" borderId="13" xfId="32" applyNumberFormat="1" applyFont="1" applyFill="1" applyBorder="1" applyAlignment="1">
      <alignment horizontal="right"/>
    </xf>
    <xf numFmtId="169" fontId="33" fillId="0" borderId="0" xfId="7" applyNumberFormat="1" applyFont="1" applyBorder="1"/>
    <xf numFmtId="169" fontId="33" fillId="14" borderId="0" xfId="32" applyNumberFormat="1" applyFont="1" applyFill="1" applyBorder="1"/>
    <xf numFmtId="169" fontId="33" fillId="0" borderId="0" xfId="32" applyNumberFormat="1" applyFont="1" applyFill="1" applyBorder="1"/>
    <xf numFmtId="169" fontId="33" fillId="0" borderId="25" xfId="32" applyNumberFormat="1" applyFont="1" applyFill="1" applyBorder="1"/>
    <xf numFmtId="169" fontId="33" fillId="0" borderId="13" xfId="32" applyNumberFormat="1" applyFont="1" applyFill="1" applyBorder="1"/>
    <xf numFmtId="167" fontId="33" fillId="0" borderId="0" xfId="7" applyNumberFormat="1" applyFont="1" applyFill="1" applyBorder="1"/>
    <xf numFmtId="0" fontId="48" fillId="0" borderId="25" xfId="61" applyFont="1" applyFill="1" applyBorder="1" applyAlignment="1"/>
    <xf numFmtId="167" fontId="48" fillId="14" borderId="0" xfId="7" applyNumberFormat="1" applyFont="1" applyFill="1" applyBorder="1"/>
    <xf numFmtId="167" fontId="48" fillId="0" borderId="0" xfId="7" applyNumberFormat="1" applyFont="1" applyFill="1" applyBorder="1"/>
    <xf numFmtId="167" fontId="48" fillId="0" borderId="25" xfId="7" applyNumberFormat="1" applyFont="1" applyFill="1" applyBorder="1"/>
    <xf numFmtId="167" fontId="48" fillId="0" borderId="13" xfId="7" applyNumberFormat="1" applyFont="1" applyFill="1" applyBorder="1"/>
    <xf numFmtId="167" fontId="48" fillId="9" borderId="0" xfId="7" applyNumberFormat="1" applyFont="1" applyFill="1" applyBorder="1"/>
    <xf numFmtId="9" fontId="33" fillId="0" borderId="0" xfId="32" applyFont="1" applyFill="1" applyBorder="1"/>
    <xf numFmtId="9" fontId="33" fillId="0" borderId="0" xfId="32" applyNumberFormat="1" applyFont="1" applyFill="1" applyBorder="1"/>
    <xf numFmtId="0" fontId="33" fillId="0" borderId="29" xfId="61" applyFont="1" applyFill="1" applyBorder="1" applyAlignment="1"/>
    <xf numFmtId="167" fontId="33" fillId="14" borderId="18" xfId="7" applyNumberFormat="1" applyFont="1" applyFill="1" applyBorder="1"/>
    <xf numFmtId="167" fontId="33" fillId="0" borderId="18" xfId="7" applyNumberFormat="1" applyFont="1" applyFill="1" applyBorder="1"/>
    <xf numFmtId="167" fontId="33" fillId="0" borderId="29" xfId="7" applyNumberFormat="1" applyFont="1" applyFill="1" applyBorder="1"/>
    <xf numFmtId="167" fontId="33" fillId="0" borderId="23" xfId="7" applyNumberFormat="1" applyFont="1" applyFill="1" applyBorder="1"/>
    <xf numFmtId="0" fontId="34" fillId="0" borderId="0" xfId="61" quotePrefix="1" applyFont="1" applyFill="1" applyBorder="1"/>
    <xf numFmtId="167" fontId="33" fillId="9" borderId="0" xfId="7" applyNumberFormat="1" applyFont="1" applyFill="1" applyBorder="1"/>
    <xf numFmtId="0" fontId="33" fillId="0" borderId="0" xfId="61" applyFont="1" applyFill="1" applyBorder="1"/>
    <xf numFmtId="0" fontId="32" fillId="0" borderId="0" xfId="61" applyFont="1"/>
    <xf numFmtId="0" fontId="33" fillId="0" borderId="0" xfId="61" applyFont="1"/>
    <xf numFmtId="0" fontId="33" fillId="0" borderId="0" xfId="61" applyFont="1" applyBorder="1"/>
    <xf numFmtId="0" fontId="32" fillId="11" borderId="0" xfId="61" applyFont="1" applyFill="1" applyAlignment="1">
      <alignment vertical="center"/>
    </xf>
    <xf numFmtId="167" fontId="33" fillId="0" borderId="14" xfId="70" applyNumberFormat="1" applyFont="1" applyFill="1" applyBorder="1" applyAlignment="1">
      <alignment vertical="center"/>
    </xf>
    <xf numFmtId="167" fontId="33" fillId="0" borderId="15" xfId="70" applyNumberFormat="1" applyFont="1" applyFill="1" applyBorder="1" applyAlignment="1">
      <alignment vertical="center"/>
    </xf>
    <xf numFmtId="167" fontId="32" fillId="14" borderId="0" xfId="70" applyNumberFormat="1" applyFont="1" applyFill="1" applyBorder="1" applyAlignment="1">
      <alignment vertical="center"/>
    </xf>
    <xf numFmtId="167" fontId="32" fillId="0" borderId="0" xfId="70" applyNumberFormat="1" applyFont="1" applyFill="1" applyBorder="1" applyAlignment="1">
      <alignment vertical="center"/>
    </xf>
    <xf numFmtId="167" fontId="32" fillId="0" borderId="25" xfId="70" applyNumberFormat="1" applyFont="1" applyFill="1" applyBorder="1" applyAlignment="1">
      <alignment vertical="center"/>
    </xf>
    <xf numFmtId="167" fontId="32" fillId="0" borderId="13" xfId="70" applyNumberFormat="1" applyFont="1" applyFill="1" applyBorder="1" applyAlignment="1">
      <alignment vertical="center"/>
    </xf>
    <xf numFmtId="0" fontId="33" fillId="0" borderId="25" xfId="61" applyFont="1" applyBorder="1" applyAlignment="1">
      <alignment vertical="center"/>
    </xf>
    <xf numFmtId="167" fontId="64" fillId="0" borderId="12" xfId="70" applyNumberFormat="1" applyFont="1" applyFill="1" applyBorder="1" applyAlignment="1">
      <alignment vertical="center"/>
    </xf>
    <xf numFmtId="167" fontId="48" fillId="0" borderId="0" xfId="70" applyNumberFormat="1" applyFont="1" applyFill="1" applyBorder="1" applyAlignment="1">
      <alignment vertical="center"/>
    </xf>
    <xf numFmtId="169" fontId="33" fillId="14" borderId="0" xfId="70" applyNumberFormat="1" applyFont="1" applyFill="1" applyBorder="1" applyAlignment="1">
      <alignment horizontal="right" vertical="center"/>
    </xf>
    <xf numFmtId="169" fontId="33" fillId="0" borderId="0" xfId="70" applyNumberFormat="1" applyFont="1" applyFill="1" applyBorder="1" applyAlignment="1">
      <alignment horizontal="right" vertical="center"/>
    </xf>
    <xf numFmtId="169" fontId="33" fillId="0" borderId="25" xfId="70" applyNumberFormat="1" applyFont="1" applyFill="1" applyBorder="1" applyAlignment="1">
      <alignment horizontal="right" vertical="center"/>
    </xf>
    <xf numFmtId="169" fontId="33" fillId="0" borderId="13" xfId="70" applyNumberFormat="1" applyFont="1" applyFill="1" applyBorder="1" applyAlignment="1">
      <alignment horizontal="right" vertical="center"/>
    </xf>
    <xf numFmtId="169" fontId="33" fillId="14" borderId="0" xfId="70" applyNumberFormat="1" applyFont="1" applyFill="1" applyBorder="1" applyAlignment="1">
      <alignment vertical="center"/>
    </xf>
    <xf numFmtId="169" fontId="33" fillId="0" borderId="0" xfId="70" applyNumberFormat="1" applyFont="1" applyFill="1" applyBorder="1" applyAlignment="1">
      <alignment vertical="center"/>
    </xf>
    <xf numFmtId="169" fontId="33" fillId="0" borderId="25" xfId="70" applyNumberFormat="1" applyFont="1" applyFill="1" applyBorder="1" applyAlignment="1">
      <alignment vertical="center"/>
    </xf>
    <xf numFmtId="169" fontId="33" fillId="0" borderId="13" xfId="70" applyNumberFormat="1" applyFont="1" applyFill="1" applyBorder="1" applyAlignment="1">
      <alignment vertical="center"/>
    </xf>
    <xf numFmtId="167" fontId="33" fillId="14" borderId="18" xfId="70" applyNumberFormat="1" applyFont="1" applyFill="1" applyBorder="1" applyAlignment="1">
      <alignment vertical="center"/>
    </xf>
    <xf numFmtId="167" fontId="33" fillId="0" borderId="18" xfId="70" applyNumberFormat="1" applyFont="1" applyFill="1" applyBorder="1" applyAlignment="1">
      <alignment vertical="center"/>
    </xf>
    <xf numFmtId="167" fontId="33" fillId="0" borderId="29" xfId="70" applyNumberFormat="1" applyFont="1" applyFill="1" applyBorder="1" applyAlignment="1">
      <alignment vertical="center"/>
    </xf>
    <xf numFmtId="0" fontId="32" fillId="0" borderId="0" xfId="61" applyFont="1" applyBorder="1"/>
    <xf numFmtId="0" fontId="33" fillId="9" borderId="11" xfId="61" applyFont="1" applyFill="1" applyBorder="1" applyAlignment="1">
      <alignment vertical="center"/>
    </xf>
    <xf numFmtId="0" fontId="33" fillId="14" borderId="31" xfId="61" applyFont="1" applyFill="1" applyBorder="1" applyAlignment="1">
      <alignment horizontal="right" vertical="center"/>
    </xf>
    <xf numFmtId="0" fontId="33" fillId="0" borderId="0" xfId="61" applyFont="1" applyBorder="1" applyAlignment="1">
      <alignment horizontal="left" vertical="center" indent="1"/>
    </xf>
    <xf numFmtId="167" fontId="33" fillId="14" borderId="32" xfId="70" applyNumberFormat="1" applyFont="1" applyFill="1" applyBorder="1" applyAlignment="1">
      <alignment vertical="center"/>
    </xf>
    <xf numFmtId="0" fontId="33" fillId="0" borderId="12" xfId="61" applyFont="1" applyBorder="1" applyAlignment="1">
      <alignment vertical="center"/>
    </xf>
    <xf numFmtId="167" fontId="33" fillId="14" borderId="33" xfId="70" applyNumberFormat="1" applyFont="1" applyFill="1" applyBorder="1" applyAlignment="1">
      <alignment vertical="center"/>
    </xf>
    <xf numFmtId="0" fontId="33" fillId="0" borderId="0" xfId="61" applyFont="1" applyBorder="1" applyAlignment="1">
      <alignment horizontal="left" vertical="center" indent="2"/>
    </xf>
    <xf numFmtId="0" fontId="33" fillId="0" borderId="0" xfId="61" applyFont="1" applyFill="1" applyBorder="1" applyAlignment="1">
      <alignment horizontal="left" vertical="center" indent="1"/>
    </xf>
    <xf numFmtId="0" fontId="32" fillId="0" borderId="12" xfId="61" applyFont="1" applyBorder="1" applyAlignment="1">
      <alignment vertical="center"/>
    </xf>
    <xf numFmtId="167" fontId="32" fillId="14" borderId="33" xfId="70" applyNumberFormat="1" applyFont="1" applyFill="1" applyBorder="1" applyAlignment="1">
      <alignment vertical="center"/>
    </xf>
    <xf numFmtId="167" fontId="33" fillId="14" borderId="31" xfId="70" applyNumberFormat="1" applyFont="1" applyFill="1" applyBorder="1" applyAlignment="1">
      <alignment vertical="center"/>
    </xf>
    <xf numFmtId="0" fontId="32" fillId="9" borderId="0" xfId="61" applyFont="1" applyFill="1" applyBorder="1" applyAlignment="1">
      <alignment vertical="center"/>
    </xf>
    <xf numFmtId="167" fontId="32" fillId="14" borderId="32" xfId="70" applyNumberFormat="1" applyFont="1" applyFill="1" applyBorder="1" applyAlignment="1">
      <alignment vertical="center"/>
    </xf>
    <xf numFmtId="0" fontId="64" fillId="0" borderId="12" xfId="61" applyFont="1" applyBorder="1" applyAlignment="1">
      <alignment vertical="center"/>
    </xf>
    <xf numFmtId="0" fontId="33" fillId="0" borderId="0" xfId="61" applyFont="1" applyFill="1" applyBorder="1" applyAlignment="1">
      <alignment vertical="center"/>
    </xf>
    <xf numFmtId="0" fontId="32" fillId="0" borderId="12" xfId="61" applyFont="1" applyFill="1" applyBorder="1" applyAlignment="1">
      <alignment vertical="center"/>
    </xf>
    <xf numFmtId="0" fontId="66" fillId="0" borderId="0" xfId="61" applyFont="1" applyBorder="1" applyAlignment="1">
      <alignment vertical="center"/>
    </xf>
    <xf numFmtId="0" fontId="33" fillId="0" borderId="0" xfId="61" applyFont="1" applyBorder="1" applyAlignment="1"/>
    <xf numFmtId="169" fontId="33" fillId="14" borderId="32" xfId="70" applyNumberFormat="1" applyFont="1" applyFill="1" applyBorder="1" applyAlignment="1">
      <alignment horizontal="right" vertical="center"/>
    </xf>
    <xf numFmtId="0" fontId="33" fillId="0" borderId="0" xfId="61" applyFont="1" applyFill="1" applyBorder="1" applyAlignment="1"/>
    <xf numFmtId="169" fontId="33" fillId="14" borderId="32" xfId="70" applyNumberFormat="1" applyFont="1" applyFill="1" applyBorder="1" applyAlignment="1">
      <alignment vertical="center"/>
    </xf>
    <xf numFmtId="0" fontId="48" fillId="0" borderId="0" xfId="61" applyFont="1" applyFill="1" applyBorder="1" applyAlignment="1"/>
    <xf numFmtId="0" fontId="33" fillId="9" borderId="18" xfId="61" applyFont="1" applyFill="1" applyBorder="1" applyAlignment="1"/>
    <xf numFmtId="167" fontId="33" fillId="14" borderId="34" xfId="70" applyNumberFormat="1" applyFont="1" applyFill="1" applyBorder="1" applyAlignment="1">
      <alignment vertical="center"/>
    </xf>
    <xf numFmtId="167" fontId="33" fillId="14" borderId="35" xfId="70" applyNumberFormat="1" applyFont="1" applyFill="1" applyBorder="1" applyAlignment="1">
      <alignment vertical="center"/>
    </xf>
    <xf numFmtId="167" fontId="33" fillId="0" borderId="17" xfId="70" applyNumberFormat="1" applyFont="1" applyFill="1" applyBorder="1" applyAlignment="1">
      <alignment vertical="center"/>
    </xf>
    <xf numFmtId="167" fontId="33" fillId="0" borderId="27" xfId="70" applyNumberFormat="1" applyFont="1" applyFill="1" applyBorder="1" applyAlignment="1">
      <alignment vertical="center"/>
    </xf>
    <xf numFmtId="167" fontId="33" fillId="0" borderId="23" xfId="70" applyNumberFormat="1" applyFont="1" applyFill="1" applyBorder="1" applyAlignment="1">
      <alignment vertical="center"/>
    </xf>
    <xf numFmtId="0" fontId="34" fillId="9" borderId="0" xfId="61" applyFont="1" applyFill="1" applyBorder="1" applyAlignment="1">
      <alignment vertical="center"/>
    </xf>
    <xf numFmtId="0" fontId="33" fillId="0" borderId="36" xfId="61" applyFont="1" applyFill="1" applyBorder="1" applyAlignment="1">
      <alignment horizontal="left" vertical="center" indent="1"/>
    </xf>
    <xf numFmtId="167" fontId="33" fillId="14" borderId="37" xfId="70" applyNumberFormat="1" applyFont="1" applyFill="1" applyBorder="1" applyAlignment="1">
      <alignment vertical="center"/>
    </xf>
    <xf numFmtId="167" fontId="33" fillId="0" borderId="36" xfId="70" applyNumberFormat="1" applyFont="1" applyFill="1" applyBorder="1" applyAlignment="1">
      <alignment vertical="center"/>
    </xf>
    <xf numFmtId="167" fontId="33" fillId="0" borderId="38" xfId="70" applyNumberFormat="1" applyFont="1" applyFill="1" applyBorder="1" applyAlignment="1">
      <alignment vertical="center"/>
    </xf>
    <xf numFmtId="167" fontId="33" fillId="0" borderId="39" xfId="70" applyNumberFormat="1" applyFont="1" applyFill="1" applyBorder="1" applyAlignment="1">
      <alignment vertical="center"/>
    </xf>
    <xf numFmtId="0" fontId="33" fillId="0" borderId="40" xfId="61" applyFont="1" applyBorder="1" applyAlignment="1">
      <alignment vertical="center"/>
    </xf>
    <xf numFmtId="167" fontId="33" fillId="14" borderId="41" xfId="70" applyNumberFormat="1" applyFont="1" applyFill="1" applyBorder="1" applyAlignment="1">
      <alignment vertical="center"/>
    </xf>
    <xf numFmtId="167" fontId="33" fillId="0" borderId="40" xfId="70" applyNumberFormat="1" applyFont="1" applyFill="1" applyBorder="1" applyAlignment="1">
      <alignment vertical="center"/>
    </xf>
    <xf numFmtId="167" fontId="33" fillId="0" borderId="42" xfId="70" applyNumberFormat="1" applyFont="1" applyFill="1" applyBorder="1" applyAlignment="1">
      <alignment vertical="center"/>
    </xf>
    <xf numFmtId="167" fontId="33" fillId="0" borderId="43" xfId="70" applyNumberFormat="1" applyFont="1" applyFill="1" applyBorder="1" applyAlignment="1">
      <alignment vertical="center"/>
    </xf>
    <xf numFmtId="0" fontId="3" fillId="0" borderId="0" xfId="61" applyAlignment="1">
      <alignment wrapText="1"/>
    </xf>
    <xf numFmtId="0" fontId="34" fillId="0" borderId="0" xfId="61" quotePrefix="1" applyFont="1" applyFill="1" applyBorder="1" applyAlignment="1">
      <alignment wrapText="1"/>
    </xf>
    <xf numFmtId="0" fontId="32" fillId="0" borderId="0" xfId="61" applyFont="1" applyFill="1" applyBorder="1" applyAlignment="1">
      <alignment vertical="center"/>
    </xf>
    <xf numFmtId="0" fontId="3" fillId="0" borderId="0" xfId="61" applyAlignment="1"/>
    <xf numFmtId="170" fontId="33" fillId="14" borderId="34" xfId="70" applyNumberFormat="1" applyFont="1" applyFill="1" applyBorder="1" applyAlignment="1">
      <alignment vertical="center"/>
    </xf>
    <xf numFmtId="170" fontId="33" fillId="0" borderId="18" xfId="70" applyNumberFormat="1" applyFont="1" applyFill="1" applyBorder="1" applyAlignment="1">
      <alignment vertical="center"/>
    </xf>
    <xf numFmtId="170" fontId="33" fillId="0" borderId="29" xfId="70" applyNumberFormat="1" applyFont="1" applyFill="1" applyBorder="1" applyAlignment="1">
      <alignment vertical="center"/>
    </xf>
    <xf numFmtId="170" fontId="33" fillId="0" borderId="23" xfId="70" applyNumberFormat="1" applyFont="1" applyFill="1" applyBorder="1" applyAlignment="1">
      <alignment vertical="center"/>
    </xf>
    <xf numFmtId="0" fontId="38" fillId="0" borderId="0" xfId="61" applyFont="1" applyFill="1" applyAlignment="1">
      <alignment horizontal="left" vertical="center"/>
    </xf>
    <xf numFmtId="0" fontId="45" fillId="0" borderId="0" xfId="61" applyFont="1" applyFill="1" applyAlignment="1">
      <alignment horizontal="left" vertical="center"/>
    </xf>
    <xf numFmtId="0" fontId="32" fillId="0" borderId="0" xfId="61" applyFont="1" applyFill="1" applyAlignment="1">
      <alignment vertical="center"/>
    </xf>
    <xf numFmtId="0" fontId="33" fillId="0" borderId="0" xfId="61" applyFont="1" applyFill="1" applyAlignment="1">
      <alignment vertical="center"/>
    </xf>
    <xf numFmtId="167" fontId="33" fillId="0" borderId="44" xfId="70" applyNumberFormat="1" applyFont="1" applyFill="1" applyBorder="1" applyAlignment="1">
      <alignment vertical="center"/>
    </xf>
    <xf numFmtId="167" fontId="33" fillId="0" borderId="30" xfId="70" applyNumberFormat="1" applyFont="1" applyFill="1" applyBorder="1" applyAlignment="1">
      <alignment vertical="center"/>
    </xf>
    <xf numFmtId="167" fontId="33" fillId="0" borderId="45" xfId="70" applyNumberFormat="1" applyFont="1" applyFill="1" applyBorder="1" applyAlignment="1">
      <alignment vertical="center"/>
    </xf>
    <xf numFmtId="167" fontId="33" fillId="0" borderId="46" xfId="70" applyNumberFormat="1" applyFont="1" applyFill="1" applyBorder="1" applyAlignment="1">
      <alignment vertical="center"/>
    </xf>
    <xf numFmtId="167" fontId="33" fillId="0" borderId="47" xfId="70" applyNumberFormat="1" applyFont="1" applyFill="1" applyBorder="1" applyAlignment="1">
      <alignment vertical="center"/>
    </xf>
    <xf numFmtId="167" fontId="33" fillId="0" borderId="48" xfId="70" applyNumberFormat="1" applyFont="1" applyFill="1" applyBorder="1" applyAlignment="1">
      <alignment vertical="center"/>
    </xf>
    <xf numFmtId="0" fontId="33" fillId="0" borderId="12" xfId="61" applyFont="1" applyBorder="1" applyAlignment="1">
      <alignment horizontal="left" vertical="center"/>
    </xf>
    <xf numFmtId="167" fontId="32" fillId="0" borderId="47" xfId="70" applyNumberFormat="1" applyFont="1" applyFill="1" applyBorder="1" applyAlignment="1">
      <alignment vertical="center"/>
    </xf>
    <xf numFmtId="167" fontId="32" fillId="0" borderId="48" xfId="70" applyNumberFormat="1" applyFont="1" applyFill="1" applyBorder="1" applyAlignment="1">
      <alignment vertical="center"/>
    </xf>
    <xf numFmtId="169" fontId="33" fillId="0" borderId="44" xfId="70" applyNumberFormat="1" applyFont="1" applyFill="1" applyBorder="1" applyAlignment="1">
      <alignment horizontal="right" vertical="center"/>
    </xf>
    <xf numFmtId="169" fontId="33" fillId="0" borderId="30" xfId="70" applyNumberFormat="1" applyFont="1" applyFill="1" applyBorder="1" applyAlignment="1">
      <alignment horizontal="right" vertical="center"/>
    </xf>
    <xf numFmtId="169" fontId="33" fillId="0" borderId="44" xfId="70" applyNumberFormat="1" applyFont="1" applyFill="1" applyBorder="1" applyAlignment="1">
      <alignment vertical="center"/>
    </xf>
    <xf numFmtId="169" fontId="33" fillId="0" borderId="30" xfId="70" applyNumberFormat="1" applyFont="1" applyFill="1" applyBorder="1" applyAlignment="1">
      <alignment vertical="center"/>
    </xf>
    <xf numFmtId="0" fontId="48" fillId="0" borderId="18" xfId="61" applyFont="1" applyFill="1" applyBorder="1" applyAlignment="1"/>
    <xf numFmtId="167" fontId="33" fillId="0" borderId="49" xfId="70" applyNumberFormat="1" applyFont="1" applyFill="1" applyBorder="1" applyAlignment="1">
      <alignment vertical="center"/>
    </xf>
    <xf numFmtId="167" fontId="33" fillId="0" borderId="50" xfId="70" applyNumberFormat="1" applyFont="1" applyFill="1" applyBorder="1" applyAlignment="1">
      <alignment vertical="center"/>
    </xf>
    <xf numFmtId="0" fontId="38" fillId="0" borderId="0" xfId="61" applyFont="1" applyFill="1" applyBorder="1" applyAlignment="1">
      <alignment horizontal="left" vertical="center"/>
    </xf>
    <xf numFmtId="0" fontId="45" fillId="0" borderId="0" xfId="61" applyFont="1" applyFill="1" applyBorder="1" applyAlignment="1">
      <alignment horizontal="left" vertical="center"/>
    </xf>
    <xf numFmtId="0" fontId="32" fillId="9" borderId="0" xfId="61" applyFont="1" applyFill="1"/>
    <xf numFmtId="0" fontId="32" fillId="0" borderId="0" xfId="61" applyFont="1" applyFill="1"/>
    <xf numFmtId="167" fontId="33" fillId="0" borderId="51" xfId="70" applyNumberFormat="1" applyFont="1" applyFill="1" applyBorder="1" applyAlignment="1">
      <alignment vertical="center"/>
    </xf>
    <xf numFmtId="167" fontId="33" fillId="0" borderId="52" xfId="70" applyNumberFormat="1" applyFont="1" applyFill="1" applyBorder="1" applyAlignment="1">
      <alignment vertical="center"/>
    </xf>
    <xf numFmtId="0" fontId="33" fillId="0" borderId="18" xfId="61" applyFont="1" applyBorder="1" applyAlignment="1">
      <alignment vertical="center"/>
    </xf>
    <xf numFmtId="167" fontId="33" fillId="14" borderId="53" xfId="70" applyNumberFormat="1" applyFont="1" applyFill="1" applyBorder="1" applyAlignment="1">
      <alignment vertical="center"/>
    </xf>
    <xf numFmtId="167" fontId="33" fillId="0" borderId="54" xfId="70" applyNumberFormat="1" applyFont="1" applyFill="1" applyBorder="1" applyAlignment="1">
      <alignment vertical="center"/>
    </xf>
    <xf numFmtId="167" fontId="33" fillId="0" borderId="55" xfId="70" applyNumberFormat="1" applyFont="1" applyFill="1" applyBorder="1" applyAlignment="1">
      <alignment vertical="center"/>
    </xf>
    <xf numFmtId="167" fontId="33" fillId="0" borderId="56" xfId="70" applyNumberFormat="1" applyFont="1" applyFill="1" applyBorder="1" applyAlignment="1">
      <alignment vertical="center"/>
    </xf>
    <xf numFmtId="0" fontId="33" fillId="14" borderId="57" xfId="61" applyFont="1" applyFill="1" applyBorder="1" applyAlignment="1">
      <alignment horizontal="right" vertical="center"/>
    </xf>
    <xf numFmtId="0" fontId="33" fillId="0" borderId="15" xfId="61" applyFont="1" applyFill="1" applyBorder="1" applyAlignment="1">
      <alignment horizontal="right" vertical="center"/>
    </xf>
    <xf numFmtId="0" fontId="48" fillId="9" borderId="0" xfId="61" applyFont="1" applyFill="1" applyBorder="1" applyAlignment="1">
      <alignment horizontal="right" vertical="center"/>
    </xf>
    <xf numFmtId="167" fontId="33" fillId="14" borderId="58" xfId="70" applyNumberFormat="1" applyFont="1" applyFill="1" applyBorder="1" applyAlignment="1">
      <alignment vertical="center"/>
    </xf>
    <xf numFmtId="170" fontId="32" fillId="14" borderId="58" xfId="61" applyNumberFormat="1" applyFont="1" applyFill="1" applyBorder="1" applyAlignment="1">
      <alignment vertical="center"/>
    </xf>
    <xf numFmtId="170" fontId="32" fillId="0" borderId="0" xfId="61" applyNumberFormat="1" applyFont="1" applyFill="1" applyBorder="1" applyAlignment="1">
      <alignment vertical="center"/>
    </xf>
    <xf numFmtId="170" fontId="32" fillId="0" borderId="25" xfId="61" applyNumberFormat="1" applyFont="1" applyFill="1" applyBorder="1" applyAlignment="1">
      <alignment vertical="center"/>
    </xf>
    <xf numFmtId="170" fontId="32" fillId="0" borderId="13" xfId="61" applyNumberFormat="1" applyFont="1" applyFill="1" applyBorder="1" applyAlignment="1">
      <alignment vertical="center"/>
    </xf>
    <xf numFmtId="0" fontId="33" fillId="9" borderId="0" xfId="61" applyFont="1" applyFill="1" applyBorder="1" applyAlignment="1">
      <alignment horizontal="left" vertical="center"/>
    </xf>
    <xf numFmtId="170" fontId="33" fillId="14" borderId="58" xfId="61" applyNumberFormat="1" applyFont="1" applyFill="1" applyBorder="1" applyAlignment="1">
      <alignment vertical="center"/>
    </xf>
    <xf numFmtId="170" fontId="33" fillId="0" borderId="0" xfId="61" applyNumberFormat="1" applyFont="1" applyFill="1" applyBorder="1" applyAlignment="1">
      <alignment vertical="center"/>
    </xf>
    <xf numFmtId="170" fontId="33" fillId="0" borderId="25" xfId="61" applyNumberFormat="1" applyFont="1" applyFill="1" applyBorder="1" applyAlignment="1">
      <alignment vertical="center"/>
    </xf>
    <xf numFmtId="170" fontId="33" fillId="0" borderId="13" xfId="61" applyNumberFormat="1" applyFont="1" applyFill="1" applyBorder="1" applyAlignment="1">
      <alignment vertical="center"/>
    </xf>
    <xf numFmtId="0" fontId="32" fillId="9" borderId="12" xfId="61" applyFont="1" applyFill="1" applyBorder="1" applyAlignment="1">
      <alignment horizontal="left" vertical="center"/>
    </xf>
    <xf numFmtId="170" fontId="32" fillId="14" borderId="59" xfId="61" applyNumberFormat="1" applyFont="1" applyFill="1" applyBorder="1" applyAlignment="1">
      <alignment vertical="center"/>
    </xf>
    <xf numFmtId="170" fontId="32" fillId="0" borderId="12" xfId="61" applyNumberFormat="1" applyFont="1" applyFill="1" applyBorder="1" applyAlignment="1">
      <alignment vertical="center"/>
    </xf>
    <xf numFmtId="170" fontId="32" fillId="0" borderId="26" xfId="61" applyNumberFormat="1" applyFont="1" applyFill="1" applyBorder="1" applyAlignment="1">
      <alignment vertical="center"/>
    </xf>
    <xf numFmtId="170" fontId="32" fillId="0" borderId="14" xfId="61" applyNumberFormat="1" applyFont="1" applyFill="1" applyBorder="1" applyAlignment="1">
      <alignment vertical="center"/>
    </xf>
    <xf numFmtId="170" fontId="32" fillId="14" borderId="60" xfId="61" applyNumberFormat="1" applyFont="1" applyFill="1" applyBorder="1" applyAlignment="1">
      <alignment vertical="center"/>
    </xf>
    <xf numFmtId="170" fontId="32" fillId="0" borderId="19" xfId="61" applyNumberFormat="1" applyFont="1" applyFill="1" applyBorder="1" applyAlignment="1">
      <alignment vertical="center"/>
    </xf>
    <xf numFmtId="170" fontId="32" fillId="0" borderId="28" xfId="61" applyNumberFormat="1" applyFont="1" applyFill="1" applyBorder="1" applyAlignment="1">
      <alignment vertical="center"/>
    </xf>
    <xf numFmtId="170" fontId="32" fillId="0" borderId="20" xfId="61" applyNumberFormat="1" applyFont="1" applyFill="1" applyBorder="1" applyAlignment="1">
      <alignment vertical="center"/>
    </xf>
    <xf numFmtId="170" fontId="32" fillId="14" borderId="32" xfId="61" applyNumberFormat="1" applyFont="1" applyFill="1" applyBorder="1" applyAlignment="1">
      <alignment vertical="center"/>
    </xf>
    <xf numFmtId="170" fontId="33" fillId="14" borderId="32" xfId="61" applyNumberFormat="1" applyFont="1" applyFill="1" applyBorder="1" applyAlignment="1">
      <alignment vertical="center"/>
    </xf>
    <xf numFmtId="170" fontId="32" fillId="14" borderId="33" xfId="61" applyNumberFormat="1" applyFont="1" applyFill="1" applyBorder="1" applyAlignment="1">
      <alignment vertical="center"/>
    </xf>
    <xf numFmtId="170" fontId="32" fillId="14" borderId="61" xfId="61" applyNumberFormat="1" applyFont="1" applyFill="1" applyBorder="1" applyAlignment="1">
      <alignment vertical="center"/>
    </xf>
    <xf numFmtId="0" fontId="67" fillId="16" borderId="0" xfId="61" applyFont="1" applyFill="1" applyBorder="1"/>
    <xf numFmtId="0" fontId="68" fillId="16" borderId="0" xfId="61" applyFont="1" applyFill="1" applyBorder="1"/>
    <xf numFmtId="0" fontId="67" fillId="0" borderId="0" xfId="61" applyFont="1" applyFill="1" applyBorder="1"/>
    <xf numFmtId="0" fontId="68" fillId="0" borderId="0" xfId="61" applyFont="1" applyFill="1" applyBorder="1"/>
    <xf numFmtId="0" fontId="48" fillId="9" borderId="24" xfId="61" quotePrefix="1" applyFont="1" applyFill="1" applyBorder="1" applyAlignment="1">
      <alignment vertical="center"/>
    </xf>
    <xf numFmtId="0" fontId="33" fillId="9" borderId="44" xfId="61" applyFont="1" applyFill="1" applyBorder="1" applyAlignment="1">
      <alignment horizontal="left" indent="3"/>
    </xf>
    <xf numFmtId="167" fontId="33" fillId="14" borderId="0" xfId="7" applyNumberFormat="1" applyFont="1" applyFill="1" applyBorder="1" applyAlignment="1"/>
    <xf numFmtId="167" fontId="33" fillId="0" borderId="0" xfId="7" applyNumberFormat="1" applyFont="1" applyFill="1" applyBorder="1" applyAlignment="1"/>
    <xf numFmtId="167" fontId="33" fillId="0" borderId="13" xfId="7" applyNumberFormat="1" applyFont="1" applyFill="1" applyBorder="1" applyAlignment="1"/>
    <xf numFmtId="0" fontId="33" fillId="9" borderId="44" xfId="61" applyFont="1" applyFill="1" applyBorder="1" applyAlignment="1">
      <alignment horizontal="left" vertical="center" indent="3"/>
    </xf>
    <xf numFmtId="167" fontId="33" fillId="14" borderId="0" xfId="7" applyNumberFormat="1" applyFont="1" applyFill="1" applyBorder="1" applyAlignment="1">
      <alignment vertical="center"/>
    </xf>
    <xf numFmtId="167" fontId="33" fillId="0" borderId="0" xfId="7" applyNumberFormat="1" applyFont="1" applyFill="1" applyBorder="1" applyAlignment="1">
      <alignment vertical="center"/>
    </xf>
    <xf numFmtId="167" fontId="33" fillId="0" borderId="13" xfId="7" applyNumberFormat="1" applyFont="1" applyFill="1" applyBorder="1" applyAlignment="1">
      <alignment vertical="center"/>
    </xf>
    <xf numFmtId="0" fontId="33" fillId="0" borderId="47" xfId="61" applyFont="1" applyBorder="1" applyAlignment="1">
      <alignment horizontal="left" vertical="center" indent="2"/>
    </xf>
    <xf numFmtId="167" fontId="33" fillId="14" borderId="12" xfId="7" applyNumberFormat="1" applyFont="1" applyFill="1" applyBorder="1" applyAlignment="1">
      <alignment vertical="center"/>
    </xf>
    <xf numFmtId="167" fontId="33" fillId="0" borderId="12" xfId="7" applyNumberFormat="1" applyFont="1" applyFill="1" applyBorder="1" applyAlignment="1">
      <alignment vertical="center"/>
    </xf>
    <xf numFmtId="167" fontId="33" fillId="0" borderId="14" xfId="7" applyNumberFormat="1" applyFont="1" applyFill="1" applyBorder="1" applyAlignment="1">
      <alignment vertical="center"/>
    </xf>
    <xf numFmtId="0" fontId="33" fillId="0" borderId="44" xfId="61" applyFont="1" applyBorder="1" applyAlignment="1">
      <alignment horizontal="left" indent="3"/>
    </xf>
    <xf numFmtId="167" fontId="33" fillId="0" borderId="0" xfId="61" applyNumberFormat="1" applyFont="1" applyAlignment="1">
      <alignment vertical="center"/>
    </xf>
    <xf numFmtId="0" fontId="33" fillId="0" borderId="44" xfId="61" applyFont="1" applyBorder="1" applyAlignment="1">
      <alignment horizontal="left" vertical="center" indent="3"/>
    </xf>
    <xf numFmtId="0" fontId="32" fillId="0" borderId="44" xfId="61" applyFont="1" applyFill="1" applyBorder="1" applyAlignment="1">
      <alignment horizontal="left" vertical="center"/>
    </xf>
    <xf numFmtId="167" fontId="32" fillId="14" borderId="0" xfId="7" applyNumberFormat="1" applyFont="1" applyFill="1" applyBorder="1" applyAlignment="1">
      <alignment vertical="center"/>
    </xf>
    <xf numFmtId="167" fontId="32" fillId="0" borderId="0" xfId="7" applyNumberFormat="1" applyFont="1" applyFill="1" applyBorder="1" applyAlignment="1">
      <alignment vertical="center"/>
    </xf>
    <xf numFmtId="167" fontId="32" fillId="0" borderId="13" xfId="7" applyNumberFormat="1" applyFont="1" applyFill="1" applyBorder="1" applyAlignment="1">
      <alignment vertical="center"/>
    </xf>
    <xf numFmtId="0" fontId="33" fillId="9" borderId="25" xfId="61" applyFont="1" applyFill="1" applyBorder="1" applyAlignment="1">
      <alignment horizontal="left" vertical="center"/>
    </xf>
    <xf numFmtId="0" fontId="33" fillId="9" borderId="62" xfId="61" applyFont="1" applyFill="1" applyBorder="1" applyAlignment="1">
      <alignment horizontal="left" vertical="center"/>
    </xf>
    <xf numFmtId="167" fontId="33" fillId="14" borderId="63" xfId="7" applyNumberFormat="1" applyFont="1" applyFill="1" applyBorder="1" applyAlignment="1">
      <alignment vertical="center"/>
    </xf>
    <xf numFmtId="167" fontId="33" fillId="0" borderId="63" xfId="7" applyNumberFormat="1" applyFont="1" applyFill="1" applyBorder="1" applyAlignment="1">
      <alignment vertical="center"/>
    </xf>
    <xf numFmtId="167" fontId="33" fillId="0" borderId="64" xfId="7" applyNumberFormat="1" applyFont="1" applyFill="1" applyBorder="1" applyAlignment="1">
      <alignment vertical="center"/>
    </xf>
    <xf numFmtId="0" fontId="32" fillId="9" borderId="65" xfId="61" applyFont="1" applyFill="1" applyBorder="1" applyAlignment="1">
      <alignment horizontal="left" vertical="center"/>
    </xf>
    <xf numFmtId="167" fontId="32" fillId="14" borderId="21" xfId="7" applyNumberFormat="1" applyFont="1" applyFill="1" applyBorder="1" applyAlignment="1">
      <alignment vertical="center"/>
    </xf>
    <xf numFmtId="167" fontId="32" fillId="0" borderId="21" xfId="7" applyNumberFormat="1" applyFont="1" applyFill="1" applyBorder="1" applyAlignment="1">
      <alignment vertical="center"/>
    </xf>
    <xf numFmtId="167" fontId="32" fillId="0" borderId="22" xfId="7" applyNumberFormat="1" applyFont="1" applyFill="1" applyBorder="1" applyAlignment="1">
      <alignment vertical="center"/>
    </xf>
    <xf numFmtId="0" fontId="48" fillId="9" borderId="25" xfId="61" quotePrefix="1" applyFont="1" applyFill="1" applyBorder="1" applyAlignment="1">
      <alignment vertical="center"/>
    </xf>
    <xf numFmtId="171" fontId="33" fillId="14" borderId="0" xfId="61" quotePrefix="1" applyNumberFormat="1" applyFont="1" applyFill="1" applyBorder="1" applyAlignment="1">
      <alignment horizontal="right" vertical="center"/>
    </xf>
    <xf numFmtId="171" fontId="33" fillId="0" borderId="0" xfId="61" quotePrefix="1" applyNumberFormat="1" applyFont="1" applyFill="1" applyBorder="1" applyAlignment="1">
      <alignment horizontal="right" vertical="center"/>
    </xf>
    <xf numFmtId="171" fontId="33" fillId="0" borderId="25" xfId="61" quotePrefix="1" applyNumberFormat="1" applyFont="1" applyFill="1" applyBorder="1" applyAlignment="1">
      <alignment horizontal="right" vertical="center"/>
    </xf>
    <xf numFmtId="171" fontId="33" fillId="9" borderId="13" xfId="61" applyNumberFormat="1" applyFont="1" applyFill="1" applyBorder="1" applyAlignment="1">
      <alignment horizontal="right" vertical="center"/>
    </xf>
    <xf numFmtId="171" fontId="33" fillId="9" borderId="0" xfId="61" applyNumberFormat="1" applyFont="1" applyFill="1" applyBorder="1" applyAlignment="1">
      <alignment horizontal="right" vertical="center"/>
    </xf>
    <xf numFmtId="0" fontId="48" fillId="9" borderId="24" xfId="61" applyFont="1" applyFill="1" applyBorder="1" applyAlignment="1">
      <alignment vertical="center"/>
    </xf>
    <xf numFmtId="0" fontId="48" fillId="14" borderId="11" xfId="61" applyFont="1" applyFill="1" applyBorder="1" applyAlignment="1">
      <alignment horizontal="right" vertical="center"/>
    </xf>
    <xf numFmtId="0" fontId="48" fillId="0" borderId="11" xfId="61" applyFont="1" applyFill="1" applyBorder="1" applyAlignment="1">
      <alignment horizontal="right" vertical="center"/>
    </xf>
    <xf numFmtId="0" fontId="48" fillId="0" borderId="24" xfId="61" applyFont="1" applyFill="1" applyBorder="1" applyAlignment="1">
      <alignment horizontal="right" vertical="center"/>
    </xf>
    <xf numFmtId="0" fontId="48" fillId="9" borderId="11" xfId="61" applyFont="1" applyFill="1" applyBorder="1" applyAlignment="1">
      <alignment horizontal="right" vertical="center"/>
    </xf>
    <xf numFmtId="0" fontId="48" fillId="9" borderId="0" xfId="61" applyFont="1" applyFill="1" applyBorder="1" applyAlignment="1">
      <alignment horizontal="right"/>
    </xf>
    <xf numFmtId="0" fontId="33" fillId="9" borderId="25" xfId="61" applyFont="1" applyFill="1" applyBorder="1" applyAlignment="1">
      <alignment horizontal="left" vertical="center" indent="2"/>
    </xf>
    <xf numFmtId="167" fontId="48" fillId="14" borderId="0" xfId="7" applyNumberFormat="1" applyFont="1" applyFill="1" applyBorder="1" applyAlignment="1">
      <alignment vertical="center"/>
    </xf>
    <xf numFmtId="167" fontId="48" fillId="0" borderId="0" xfId="7" applyNumberFormat="1" applyFont="1" applyFill="1" applyBorder="1" applyAlignment="1">
      <alignment vertical="center"/>
    </xf>
    <xf numFmtId="167" fontId="48" fillId="0" borderId="25" xfId="7" applyNumberFormat="1" applyFont="1" applyFill="1" applyBorder="1" applyAlignment="1">
      <alignment vertical="center"/>
    </xf>
    <xf numFmtId="167" fontId="33" fillId="9" borderId="13" xfId="7" applyNumberFormat="1" applyFont="1" applyFill="1" applyBorder="1" applyAlignment="1">
      <alignment vertical="center"/>
    </xf>
    <xf numFmtId="167" fontId="33" fillId="9" borderId="0" xfId="7" applyNumberFormat="1" applyFont="1" applyFill="1" applyBorder="1" applyAlignment="1">
      <alignment vertical="center"/>
    </xf>
    <xf numFmtId="167" fontId="48" fillId="9" borderId="0" xfId="7" applyNumberFormat="1" applyFont="1" applyFill="1" applyBorder="1" applyAlignment="1">
      <alignment vertical="center"/>
    </xf>
    <xf numFmtId="167" fontId="33" fillId="0" borderId="25" xfId="7" applyNumberFormat="1" applyFont="1" applyFill="1" applyBorder="1" applyAlignment="1">
      <alignment vertical="center"/>
    </xf>
    <xf numFmtId="0" fontId="48" fillId="9" borderId="25" xfId="61" applyFont="1" applyFill="1" applyBorder="1" applyAlignment="1">
      <alignment horizontal="left" vertical="center" indent="2"/>
    </xf>
    <xf numFmtId="0" fontId="33" fillId="9" borderId="24" xfId="61" applyFont="1" applyFill="1" applyBorder="1" applyAlignment="1">
      <alignment horizontal="left" vertical="center" indent="2"/>
    </xf>
    <xf numFmtId="167" fontId="33" fillId="14" borderId="11" xfId="7" applyNumberFormat="1" applyFont="1" applyFill="1" applyBorder="1" applyAlignment="1">
      <alignment vertical="center"/>
    </xf>
    <xf numFmtId="167" fontId="33" fillId="0" borderId="11" xfId="7" applyNumberFormat="1" applyFont="1" applyFill="1" applyBorder="1" applyAlignment="1">
      <alignment vertical="center"/>
    </xf>
    <xf numFmtId="167" fontId="33" fillId="0" borderId="24" xfId="7" applyNumberFormat="1" applyFont="1" applyFill="1" applyBorder="1" applyAlignment="1">
      <alignment vertical="center"/>
    </xf>
    <xf numFmtId="167" fontId="33" fillId="9" borderId="15" xfId="7" applyNumberFormat="1" applyFont="1" applyFill="1" applyBorder="1" applyAlignment="1">
      <alignment vertical="center"/>
    </xf>
    <xf numFmtId="167" fontId="33" fillId="9" borderId="11" xfId="7" applyNumberFormat="1" applyFont="1" applyFill="1" applyBorder="1" applyAlignment="1">
      <alignment vertical="center"/>
    </xf>
    <xf numFmtId="0" fontId="33" fillId="9" borderId="25" xfId="61" applyFont="1" applyFill="1" applyBorder="1" applyAlignment="1">
      <alignment vertical="center"/>
    </xf>
    <xf numFmtId="167" fontId="32" fillId="0" borderId="65" xfId="7" applyNumberFormat="1" applyFont="1" applyFill="1" applyBorder="1" applyAlignment="1">
      <alignment vertical="center"/>
    </xf>
    <xf numFmtId="167" fontId="32" fillId="9" borderId="22" xfId="7" applyNumberFormat="1" applyFont="1" applyFill="1" applyBorder="1" applyAlignment="1">
      <alignment vertical="center"/>
    </xf>
    <xf numFmtId="167" fontId="32" fillId="9" borderId="21" xfId="7" applyNumberFormat="1" applyFont="1" applyFill="1" applyBorder="1" applyAlignment="1">
      <alignment vertical="center"/>
    </xf>
    <xf numFmtId="167" fontId="32" fillId="9" borderId="0" xfId="7" applyNumberFormat="1" applyFont="1" applyFill="1" applyBorder="1"/>
    <xf numFmtId="167" fontId="48" fillId="0" borderId="13" xfId="7" applyNumberFormat="1" applyFont="1" applyFill="1" applyBorder="1" applyAlignment="1">
      <alignment vertical="center"/>
    </xf>
    <xf numFmtId="167" fontId="32" fillId="0" borderId="0" xfId="7" applyNumberFormat="1" applyFont="1" applyFill="1" applyBorder="1"/>
    <xf numFmtId="167" fontId="32" fillId="0" borderId="0" xfId="7" applyNumberFormat="1" applyFont="1" applyBorder="1"/>
    <xf numFmtId="0" fontId="48" fillId="0" borderId="24" xfId="61" applyFont="1" applyFill="1" applyBorder="1" applyAlignment="1">
      <alignment vertical="center"/>
    </xf>
    <xf numFmtId="0" fontId="48" fillId="0" borderId="25" xfId="61" applyFont="1" applyBorder="1" applyAlignment="1">
      <alignment horizontal="left" vertical="center" indent="2"/>
    </xf>
    <xf numFmtId="0" fontId="33" fillId="0" borderId="24" xfId="61" applyFont="1" applyBorder="1" applyAlignment="1">
      <alignment horizontal="left" vertical="center" indent="2"/>
    </xf>
    <xf numFmtId="0" fontId="33" fillId="0" borderId="24" xfId="61" applyFont="1" applyBorder="1" applyAlignment="1">
      <alignment vertical="center"/>
    </xf>
    <xf numFmtId="167" fontId="32" fillId="0" borderId="0" xfId="7" applyNumberFormat="1" applyFont="1" applyBorder="1" applyAlignment="1">
      <alignment vertical="center"/>
    </xf>
    <xf numFmtId="0" fontId="3" fillId="16" borderId="0" xfId="61" applyFill="1" applyAlignment="1">
      <alignment wrapText="1"/>
    </xf>
    <xf numFmtId="0" fontId="33" fillId="0" borderId="0" xfId="61" applyFont="1" applyAlignment="1"/>
    <xf numFmtId="0" fontId="35" fillId="11" borderId="0" xfId="61" applyFont="1" applyFill="1" applyBorder="1" applyAlignment="1">
      <alignment vertical="center"/>
    </xf>
    <xf numFmtId="0" fontId="35" fillId="0" borderId="0" xfId="61" applyFont="1" applyFill="1" applyBorder="1"/>
    <xf numFmtId="0" fontId="48" fillId="0" borderId="24" xfId="61" quotePrefix="1" applyFont="1" applyFill="1" applyBorder="1" applyAlignment="1">
      <alignment vertical="center"/>
    </xf>
    <xf numFmtId="0" fontId="48" fillId="13" borderId="14" xfId="61" applyFont="1" applyFill="1" applyBorder="1" applyAlignment="1">
      <alignment horizontal="right" vertical="center"/>
    </xf>
    <xf numFmtId="0" fontId="48" fillId="0" borderId="26" xfId="61" applyFont="1" applyFill="1" applyBorder="1" applyAlignment="1">
      <alignment horizontal="right" vertical="center"/>
    </xf>
    <xf numFmtId="0" fontId="47" fillId="0" borderId="0" xfId="61" applyFont="1" applyFill="1" applyBorder="1" applyAlignment="1">
      <alignment vertical="center"/>
    </xf>
    <xf numFmtId="0" fontId="48" fillId="13" borderId="13" xfId="61" applyFont="1" applyFill="1" applyBorder="1" applyAlignment="1">
      <alignment horizontal="center" vertical="center"/>
    </xf>
    <xf numFmtId="0" fontId="48" fillId="0" borderId="25" xfId="61" applyFont="1" applyFill="1" applyBorder="1" applyAlignment="1">
      <alignment horizontal="center" vertical="center"/>
    </xf>
    <xf numFmtId="0" fontId="48" fillId="0" borderId="0" xfId="61" applyFont="1" applyFill="1" applyBorder="1" applyAlignment="1">
      <alignment horizontal="center" vertical="center"/>
    </xf>
    <xf numFmtId="0" fontId="33" fillId="0" borderId="0" xfId="61" applyFont="1" applyBorder="1" applyAlignment="1">
      <alignment horizontal="left" vertical="center"/>
    </xf>
    <xf numFmtId="167" fontId="33" fillId="13" borderId="13" xfId="7" applyNumberFormat="1" applyFont="1" applyFill="1" applyBorder="1" applyAlignment="1">
      <alignment vertical="center"/>
    </xf>
    <xf numFmtId="0" fontId="32" fillId="0" borderId="12" xfId="61" applyFont="1" applyBorder="1" applyAlignment="1">
      <alignment horizontal="left" vertical="center"/>
    </xf>
    <xf numFmtId="167" fontId="32" fillId="13" borderId="14" xfId="7" applyNumberFormat="1" applyFont="1" applyFill="1" applyBorder="1" applyAlignment="1">
      <alignment vertical="center"/>
    </xf>
    <xf numFmtId="167" fontId="32" fillId="0" borderId="26" xfId="7" applyNumberFormat="1" applyFont="1" applyFill="1" applyBorder="1" applyAlignment="1">
      <alignment vertical="center"/>
    </xf>
    <xf numFmtId="167" fontId="32" fillId="0" borderId="12" xfId="7" applyNumberFormat="1" applyFont="1" applyFill="1" applyBorder="1" applyAlignment="1">
      <alignment vertical="center"/>
    </xf>
    <xf numFmtId="0" fontId="64" fillId="0" borderId="12" xfId="61" applyFont="1" applyBorder="1" applyAlignment="1">
      <alignment horizontal="left" vertical="center"/>
    </xf>
    <xf numFmtId="167" fontId="64" fillId="13" borderId="14" xfId="7" applyNumberFormat="1" applyFont="1" applyFill="1" applyBorder="1" applyAlignment="1">
      <alignment vertical="center"/>
    </xf>
    <xf numFmtId="167" fontId="64" fillId="0" borderId="26" xfId="7" applyNumberFormat="1" applyFont="1" applyFill="1" applyBorder="1" applyAlignment="1">
      <alignment vertical="center"/>
    </xf>
    <xf numFmtId="167" fontId="64" fillId="0" borderId="12" xfId="7" applyNumberFormat="1" applyFont="1" applyFill="1" applyBorder="1" applyAlignment="1">
      <alignment vertical="center"/>
    </xf>
    <xf numFmtId="0" fontId="33" fillId="0" borderId="0" xfId="61" applyFont="1" applyFill="1" applyBorder="1" applyAlignment="1">
      <alignment horizontal="left" vertical="center"/>
    </xf>
    <xf numFmtId="167" fontId="48" fillId="13" borderId="13" xfId="7" applyNumberFormat="1" applyFont="1" applyFill="1" applyBorder="1" applyAlignment="1">
      <alignment vertical="center"/>
    </xf>
    <xf numFmtId="167" fontId="64" fillId="13" borderId="13" xfId="7" applyNumberFormat="1" applyFont="1" applyFill="1" applyBorder="1" applyAlignment="1">
      <alignment vertical="center"/>
    </xf>
    <xf numFmtId="167" fontId="64" fillId="0" borderId="25" xfId="7" applyNumberFormat="1" applyFont="1" applyFill="1" applyBorder="1" applyAlignment="1">
      <alignment vertical="center"/>
    </xf>
    <xf numFmtId="167" fontId="64" fillId="0" borderId="0" xfId="7" applyNumberFormat="1" applyFont="1" applyFill="1" applyBorder="1" applyAlignment="1">
      <alignment vertical="center"/>
    </xf>
    <xf numFmtId="170" fontId="33" fillId="13" borderId="13" xfId="7" applyNumberFormat="1" applyFont="1" applyFill="1" applyBorder="1" applyAlignment="1">
      <alignment vertical="center"/>
    </xf>
    <xf numFmtId="170" fontId="33" fillId="0" borderId="25" xfId="7" applyNumberFormat="1" applyFont="1" applyFill="1" applyBorder="1" applyAlignment="1">
      <alignment vertical="center"/>
    </xf>
    <xf numFmtId="170" fontId="33" fillId="0" borderId="0" xfId="7" applyNumberFormat="1" applyFont="1" applyFill="1" applyBorder="1" applyAlignment="1">
      <alignment vertical="center"/>
    </xf>
    <xf numFmtId="0" fontId="33" fillId="0" borderId="11" xfId="61" applyFont="1" applyFill="1" applyBorder="1" applyAlignment="1">
      <alignment vertical="center"/>
    </xf>
    <xf numFmtId="170" fontId="33" fillId="13" borderId="15" xfId="7" applyNumberFormat="1" applyFont="1" applyFill="1" applyBorder="1" applyAlignment="1">
      <alignment vertical="center"/>
    </xf>
    <xf numFmtId="170" fontId="33" fillId="0" borderId="24" xfId="7" applyNumberFormat="1" applyFont="1" applyFill="1" applyBorder="1" applyAlignment="1">
      <alignment vertical="center"/>
    </xf>
    <xf numFmtId="170" fontId="33" fillId="0" borderId="11" xfId="7" applyNumberFormat="1" applyFont="1" applyFill="1" applyBorder="1" applyAlignment="1">
      <alignment vertical="center"/>
    </xf>
    <xf numFmtId="169" fontId="33" fillId="13" borderId="13" xfId="7" applyNumberFormat="1" applyFont="1" applyFill="1" applyBorder="1" applyAlignment="1">
      <alignment horizontal="right" vertical="center"/>
    </xf>
    <xf numFmtId="169" fontId="33" fillId="0" borderId="25" xfId="7" applyNumberFormat="1" applyFont="1" applyFill="1" applyBorder="1" applyAlignment="1">
      <alignment horizontal="right" vertical="center"/>
    </xf>
    <xf numFmtId="169" fontId="33" fillId="0" borderId="0" xfId="7" applyNumberFormat="1" applyFont="1" applyFill="1" applyBorder="1" applyAlignment="1">
      <alignment horizontal="right" vertical="center"/>
    </xf>
    <xf numFmtId="169" fontId="33" fillId="13" borderId="15" xfId="32" applyNumberFormat="1" applyFont="1" applyFill="1" applyBorder="1" applyAlignment="1">
      <alignment vertical="center"/>
    </xf>
    <xf numFmtId="169" fontId="33" fillId="0" borderId="24" xfId="32" applyNumberFormat="1" applyFont="1" applyFill="1" applyBorder="1" applyAlignment="1">
      <alignment vertical="center"/>
    </xf>
    <xf numFmtId="169" fontId="33" fillId="0" borderId="11" xfId="32" applyNumberFormat="1" applyFont="1" applyFill="1" applyBorder="1" applyAlignment="1">
      <alignment vertical="center"/>
    </xf>
    <xf numFmtId="169" fontId="33" fillId="13" borderId="13" xfId="32" applyNumberFormat="1" applyFont="1" applyFill="1" applyBorder="1" applyAlignment="1">
      <alignment vertical="center"/>
    </xf>
    <xf numFmtId="169" fontId="33" fillId="0" borderId="25" xfId="32" applyNumberFormat="1" applyFont="1" applyFill="1" applyBorder="1" applyAlignment="1">
      <alignment vertical="center"/>
    </xf>
    <xf numFmtId="169" fontId="33" fillId="0" borderId="0" xfId="32" applyNumberFormat="1" applyFont="1" applyFill="1" applyBorder="1" applyAlignment="1">
      <alignment vertical="center"/>
    </xf>
    <xf numFmtId="167" fontId="48" fillId="13" borderId="23" xfId="7" applyNumberFormat="1" applyFont="1" applyFill="1" applyBorder="1" applyAlignment="1">
      <alignment vertical="center"/>
    </xf>
    <xf numFmtId="167" fontId="48" fillId="0" borderId="29" xfId="7" applyNumberFormat="1" applyFont="1" applyFill="1" applyBorder="1" applyAlignment="1">
      <alignment vertical="center"/>
    </xf>
    <xf numFmtId="167" fontId="33" fillId="0" borderId="29" xfId="7" applyNumberFormat="1" applyFont="1" applyFill="1" applyBorder="1" applyAlignment="1">
      <alignment vertical="center"/>
    </xf>
    <xf numFmtId="167" fontId="33" fillId="0" borderId="18" xfId="7" applyNumberFormat="1" applyFont="1" applyFill="1" applyBorder="1" applyAlignment="1">
      <alignment vertical="center"/>
    </xf>
    <xf numFmtId="167" fontId="33" fillId="0" borderId="66" xfId="7" applyNumberFormat="1" applyFont="1" applyBorder="1"/>
    <xf numFmtId="167" fontId="33" fillId="0" borderId="0" xfId="7" applyNumberFormat="1" applyFont="1" applyBorder="1"/>
    <xf numFmtId="0" fontId="3" fillId="0" borderId="0" xfId="61"/>
    <xf numFmtId="0" fontId="70" fillId="0" borderId="0" xfId="61" applyFont="1" applyFill="1" applyBorder="1" applyAlignment="1">
      <alignment horizontal="center"/>
    </xf>
    <xf numFmtId="0" fontId="48" fillId="0" borderId="11" xfId="61" quotePrefix="1" applyFont="1" applyFill="1" applyBorder="1" applyAlignment="1">
      <alignment vertical="center"/>
    </xf>
    <xf numFmtId="0" fontId="3" fillId="0" borderId="0" xfId="61" applyAlignment="1">
      <alignment vertical="center"/>
    </xf>
    <xf numFmtId="0" fontId="48" fillId="14" borderId="32" xfId="61" applyFont="1" applyFill="1" applyBorder="1" applyAlignment="1">
      <alignment horizontal="center" vertical="center"/>
    </xf>
    <xf numFmtId="0" fontId="48" fillId="0" borderId="13" xfId="61" applyFont="1" applyFill="1" applyBorder="1" applyAlignment="1">
      <alignment horizontal="center" vertical="center"/>
    </xf>
    <xf numFmtId="167" fontId="33" fillId="14" borderId="32" xfId="7" applyNumberFormat="1" applyFont="1" applyFill="1" applyBorder="1" applyAlignment="1">
      <alignment vertical="center"/>
    </xf>
    <xf numFmtId="167" fontId="32" fillId="14" borderId="33" xfId="7" applyNumberFormat="1" applyFont="1" applyFill="1" applyBorder="1" applyAlignment="1">
      <alignment vertical="center"/>
    </xf>
    <xf numFmtId="167" fontId="32" fillId="0" borderId="14" xfId="7" applyNumberFormat="1" applyFont="1" applyFill="1" applyBorder="1" applyAlignment="1">
      <alignment vertical="center"/>
    </xf>
    <xf numFmtId="167" fontId="33" fillId="14" borderId="33" xfId="7" applyNumberFormat="1" applyFont="1" applyFill="1" applyBorder="1" applyAlignment="1">
      <alignment vertical="center"/>
    </xf>
    <xf numFmtId="167" fontId="33" fillId="0" borderId="26" xfId="7" applyNumberFormat="1" applyFont="1" applyFill="1" applyBorder="1" applyAlignment="1">
      <alignment vertical="center"/>
    </xf>
    <xf numFmtId="167" fontId="64" fillId="14" borderId="33" xfId="7" applyNumberFormat="1" applyFont="1" applyFill="1" applyBorder="1" applyAlignment="1">
      <alignment vertical="center"/>
    </xf>
    <xf numFmtId="167" fontId="64" fillId="0" borderId="14" xfId="7" applyNumberFormat="1" applyFont="1" applyFill="1" applyBorder="1" applyAlignment="1">
      <alignment vertical="center"/>
    </xf>
    <xf numFmtId="167" fontId="48" fillId="14" borderId="32" xfId="7" applyNumberFormat="1" applyFont="1" applyFill="1" applyBorder="1" applyAlignment="1">
      <alignment vertical="center"/>
    </xf>
    <xf numFmtId="167" fontId="64" fillId="14" borderId="32" xfId="7" applyNumberFormat="1" applyFont="1" applyFill="1" applyBorder="1" applyAlignment="1">
      <alignment vertical="center"/>
    </xf>
    <xf numFmtId="167" fontId="64" fillId="0" borderId="13" xfId="7" applyNumberFormat="1" applyFont="1" applyFill="1" applyBorder="1" applyAlignment="1">
      <alignment vertical="center"/>
    </xf>
    <xf numFmtId="170" fontId="33" fillId="14" borderId="32" xfId="7" applyNumberFormat="1" applyFont="1" applyFill="1" applyBorder="1" applyAlignment="1">
      <alignment vertical="center"/>
    </xf>
    <xf numFmtId="170" fontId="33" fillId="0" borderId="13" xfId="7" applyNumberFormat="1" applyFont="1" applyFill="1" applyBorder="1" applyAlignment="1">
      <alignment vertical="center"/>
    </xf>
    <xf numFmtId="170" fontId="33" fillId="14" borderId="31" xfId="7" applyNumberFormat="1" applyFont="1" applyFill="1" applyBorder="1" applyAlignment="1">
      <alignment vertical="center"/>
    </xf>
    <xf numFmtId="170" fontId="33" fillId="0" borderId="15" xfId="7" applyNumberFormat="1" applyFont="1" applyFill="1" applyBorder="1" applyAlignment="1">
      <alignment vertical="center"/>
    </xf>
    <xf numFmtId="169" fontId="33" fillId="14" borderId="32" xfId="7" applyNumberFormat="1" applyFont="1" applyFill="1" applyBorder="1" applyAlignment="1">
      <alignment horizontal="right" vertical="center"/>
    </xf>
    <xf numFmtId="169" fontId="33" fillId="0" borderId="13" xfId="7" applyNumberFormat="1" applyFont="1" applyFill="1" applyBorder="1" applyAlignment="1">
      <alignment horizontal="right" vertical="center"/>
    </xf>
    <xf numFmtId="169" fontId="33" fillId="14" borderId="31" xfId="32" applyNumberFormat="1" applyFont="1" applyFill="1" applyBorder="1" applyAlignment="1">
      <alignment vertical="center"/>
    </xf>
    <xf numFmtId="169" fontId="33" fillId="0" borderId="15" xfId="32" applyNumberFormat="1" applyFont="1" applyFill="1" applyBorder="1" applyAlignment="1">
      <alignment vertical="center"/>
    </xf>
    <xf numFmtId="169" fontId="33" fillId="14" borderId="32" xfId="32" applyNumberFormat="1" applyFont="1" applyFill="1" applyBorder="1" applyAlignment="1">
      <alignment vertical="center"/>
    </xf>
    <xf numFmtId="169" fontId="33" fillId="0" borderId="13" xfId="32" applyNumberFormat="1" applyFont="1" applyFill="1" applyBorder="1" applyAlignment="1">
      <alignment vertical="center"/>
    </xf>
    <xf numFmtId="167" fontId="48" fillId="14" borderId="34" xfId="7" applyNumberFormat="1" applyFont="1" applyFill="1" applyBorder="1" applyAlignment="1">
      <alignment vertical="center"/>
    </xf>
    <xf numFmtId="167" fontId="48" fillId="0" borderId="18" xfId="7" applyNumberFormat="1" applyFont="1" applyFill="1" applyBorder="1" applyAlignment="1">
      <alignment vertical="center"/>
    </xf>
    <xf numFmtId="167" fontId="48" fillId="0" borderId="23" xfId="7" applyNumberFormat="1" applyFont="1" applyFill="1" applyBorder="1" applyAlignment="1">
      <alignment vertical="center"/>
    </xf>
    <xf numFmtId="172" fontId="33" fillId="0" borderId="66" xfId="7" applyNumberFormat="1" applyFont="1" applyBorder="1"/>
    <xf numFmtId="172" fontId="33" fillId="0" borderId="0" xfId="7" applyNumberFormat="1" applyFont="1" applyBorder="1"/>
    <xf numFmtId="0" fontId="48" fillId="9" borderId="11" xfId="61" quotePrefix="1" applyFont="1" applyFill="1" applyBorder="1" applyAlignment="1">
      <alignment vertical="center"/>
    </xf>
    <xf numFmtId="0" fontId="47" fillId="9" borderId="0" xfId="61" applyFont="1" applyFill="1" applyBorder="1" applyAlignment="1">
      <alignment vertical="center"/>
    </xf>
    <xf numFmtId="0" fontId="64" fillId="9" borderId="12" xfId="61" applyFont="1" applyFill="1" applyBorder="1" applyAlignment="1">
      <alignment horizontal="left" vertical="center"/>
    </xf>
    <xf numFmtId="0" fontId="33" fillId="11" borderId="0" xfId="61" applyFont="1" applyFill="1"/>
    <xf numFmtId="0" fontId="54" fillId="0" borderId="0" xfId="61" applyFont="1" applyBorder="1" applyAlignment="1">
      <alignment vertical="center"/>
    </xf>
    <xf numFmtId="0" fontId="71" fillId="0" borderId="0" xfId="61" applyFont="1" applyBorder="1" applyAlignment="1">
      <alignment vertical="center"/>
    </xf>
    <xf numFmtId="0" fontId="71" fillId="0" borderId="0" xfId="61" applyFont="1" applyBorder="1" applyAlignment="1">
      <alignment horizontal="right" vertical="center"/>
    </xf>
    <xf numFmtId="0" fontId="44" fillId="0" borderId="0" xfId="61" applyFont="1" applyFill="1"/>
    <xf numFmtId="0" fontId="44" fillId="0" borderId="0" xfId="61" applyFont="1" applyFill="1" applyBorder="1"/>
    <xf numFmtId="0" fontId="39" fillId="11" borderId="0" xfId="61" applyFont="1" applyFill="1" applyAlignment="1">
      <alignment horizontal="left" vertical="center" indent="3"/>
    </xf>
    <xf numFmtId="0" fontId="33" fillId="11" borderId="0" xfId="61" applyFont="1" applyFill="1" applyBorder="1"/>
    <xf numFmtId="0" fontId="33" fillId="18" borderId="15" xfId="61" applyFont="1" applyFill="1" applyBorder="1" applyAlignment="1">
      <alignment horizontal="right" vertical="center"/>
    </xf>
    <xf numFmtId="0" fontId="33" fillId="15" borderId="15" xfId="61" applyFont="1" applyFill="1" applyBorder="1" applyAlignment="1">
      <alignment horizontal="right" vertical="center"/>
    </xf>
    <xf numFmtId="0" fontId="33" fillId="9" borderId="11" xfId="61" applyFont="1" applyFill="1" applyBorder="1" applyAlignment="1">
      <alignment horizontal="right" vertical="center"/>
    </xf>
    <xf numFmtId="0" fontId="33" fillId="0" borderId="0" xfId="61" applyFont="1" applyFill="1" applyBorder="1" applyAlignment="1">
      <alignment horizontal="center" vertical="center"/>
    </xf>
    <xf numFmtId="0" fontId="72" fillId="9" borderId="0" xfId="61" applyFont="1" applyFill="1" applyBorder="1" applyAlignment="1">
      <alignment vertical="center"/>
    </xf>
    <xf numFmtId="167" fontId="73" fillId="18" borderId="16" xfId="71" applyNumberFormat="1" applyFont="1" applyFill="1" applyBorder="1" applyAlignment="1">
      <alignment horizontal="right" vertical="center"/>
    </xf>
    <xf numFmtId="167" fontId="73" fillId="15" borderId="0" xfId="71" applyNumberFormat="1" applyFont="1" applyFill="1" applyBorder="1" applyAlignment="1">
      <alignment horizontal="right" vertical="center"/>
    </xf>
    <xf numFmtId="167" fontId="33" fillId="15" borderId="0" xfId="71" applyNumberFormat="1" applyFont="1" applyFill="1" applyBorder="1" applyAlignment="1">
      <alignment horizontal="right" vertical="center"/>
    </xf>
    <xf numFmtId="167" fontId="73" fillId="15" borderId="16" xfId="71" applyNumberFormat="1" applyFont="1" applyFill="1" applyBorder="1" applyAlignment="1">
      <alignment horizontal="right" vertical="center"/>
    </xf>
    <xf numFmtId="167" fontId="73" fillId="9" borderId="0" xfId="71" applyNumberFormat="1" applyFont="1" applyFill="1" applyBorder="1" applyAlignment="1">
      <alignment horizontal="right" vertical="center"/>
    </xf>
    <xf numFmtId="167" fontId="33" fillId="9" borderId="0" xfId="71" applyNumberFormat="1" applyFont="1" applyFill="1" applyBorder="1" applyAlignment="1">
      <alignment horizontal="right" vertical="center"/>
    </xf>
    <xf numFmtId="167" fontId="74" fillId="18" borderId="14" xfId="71" applyNumberFormat="1" applyFont="1" applyFill="1" applyBorder="1" applyAlignment="1">
      <alignment horizontal="right" vertical="center"/>
    </xf>
    <xf numFmtId="167" fontId="74" fillId="15" borderId="12" xfId="71" applyNumberFormat="1" applyFont="1" applyFill="1" applyBorder="1" applyAlignment="1">
      <alignment horizontal="right" vertical="center"/>
    </xf>
    <xf numFmtId="167" fontId="32" fillId="15" borderId="12" xfId="71" applyNumberFormat="1" applyFont="1" applyFill="1" applyBorder="1" applyAlignment="1">
      <alignment horizontal="right" vertical="center"/>
    </xf>
    <xf numFmtId="167" fontId="74" fillId="15" borderId="14" xfId="71" applyNumberFormat="1" applyFont="1" applyFill="1" applyBorder="1" applyAlignment="1">
      <alignment horizontal="right" vertical="center"/>
    </xf>
    <xf numFmtId="167" fontId="74" fillId="9" borderId="12" xfId="71" applyNumberFormat="1" applyFont="1" applyFill="1" applyBorder="1" applyAlignment="1">
      <alignment horizontal="right" vertical="center"/>
    </xf>
    <xf numFmtId="167" fontId="32" fillId="9" borderId="12" xfId="71" applyNumberFormat="1" applyFont="1" applyFill="1" applyBorder="1" applyAlignment="1">
      <alignment horizontal="right" vertical="center"/>
    </xf>
    <xf numFmtId="167" fontId="33" fillId="0" borderId="0" xfId="61" applyNumberFormat="1" applyFont="1" applyBorder="1"/>
    <xf numFmtId="0" fontId="33" fillId="9" borderId="17" xfId="61" applyFont="1" applyFill="1" applyBorder="1" applyAlignment="1">
      <alignment vertical="center"/>
    </xf>
    <xf numFmtId="167" fontId="73" fillId="15" borderId="17" xfId="71" applyNumberFormat="1" applyFont="1" applyFill="1" applyBorder="1" applyAlignment="1">
      <alignment horizontal="right" vertical="center"/>
    </xf>
    <xf numFmtId="167" fontId="33" fillId="15" borderId="17" xfId="71" applyNumberFormat="1" applyFont="1" applyFill="1" applyBorder="1" applyAlignment="1">
      <alignment horizontal="right" vertical="center"/>
    </xf>
    <xf numFmtId="167" fontId="73" fillId="9" borderId="17" xfId="71" applyNumberFormat="1" applyFont="1" applyFill="1" applyBorder="1" applyAlignment="1">
      <alignment horizontal="right" vertical="center"/>
    </xf>
    <xf numFmtId="167" fontId="33" fillId="9" borderId="17" xfId="71" applyNumberFormat="1" applyFont="1" applyFill="1" applyBorder="1" applyAlignment="1">
      <alignment horizontal="right" vertical="center"/>
    </xf>
    <xf numFmtId="167" fontId="73" fillId="18" borderId="13" xfId="71" applyNumberFormat="1" applyFont="1" applyFill="1" applyBorder="1" applyAlignment="1">
      <alignment horizontal="right" vertical="center"/>
    </xf>
    <xf numFmtId="167" fontId="73" fillId="15" borderId="13" xfId="71" applyNumberFormat="1" applyFont="1" applyFill="1" applyBorder="1" applyAlignment="1">
      <alignment horizontal="right" vertical="center"/>
    </xf>
    <xf numFmtId="167" fontId="73" fillId="18" borderId="15" xfId="71" applyNumberFormat="1" applyFont="1" applyFill="1" applyBorder="1" applyAlignment="1">
      <alignment horizontal="right" vertical="center"/>
    </xf>
    <xf numFmtId="167" fontId="73" fillId="15" borderId="11" xfId="71" applyNumberFormat="1" applyFont="1" applyFill="1" applyBorder="1" applyAlignment="1">
      <alignment horizontal="right" vertical="center"/>
    </xf>
    <xf numFmtId="167" fontId="33" fillId="15" borderId="11" xfId="71" applyNumberFormat="1" applyFont="1" applyFill="1" applyBorder="1" applyAlignment="1">
      <alignment horizontal="right" vertical="center"/>
    </xf>
    <xf numFmtId="167" fontId="73" fillId="15" borderId="15" xfId="71" applyNumberFormat="1" applyFont="1" applyFill="1" applyBorder="1" applyAlignment="1">
      <alignment horizontal="right" vertical="center"/>
    </xf>
    <xf numFmtId="167" fontId="73" fillId="9" borderId="11" xfId="71" applyNumberFormat="1" applyFont="1" applyFill="1" applyBorder="1" applyAlignment="1">
      <alignment horizontal="right" vertical="center"/>
    </xf>
    <xf numFmtId="167" fontId="33" fillId="9" borderId="11" xfId="71" applyNumberFormat="1" applyFont="1" applyFill="1" applyBorder="1" applyAlignment="1">
      <alignment horizontal="right" vertical="center"/>
    </xf>
    <xf numFmtId="0" fontId="73" fillId="18" borderId="13" xfId="61" applyFont="1" applyFill="1" applyBorder="1" applyAlignment="1">
      <alignment horizontal="right"/>
    </xf>
    <xf numFmtId="0" fontId="73" fillId="15" borderId="0" xfId="61" applyFont="1" applyFill="1" applyBorder="1" applyAlignment="1">
      <alignment horizontal="right"/>
    </xf>
    <xf numFmtId="0" fontId="33" fillId="15" borderId="0" xfId="61" applyFont="1" applyFill="1" applyBorder="1" applyAlignment="1">
      <alignment horizontal="right"/>
    </xf>
    <xf numFmtId="0" fontId="73" fillId="15" borderId="13" xfId="61" applyFont="1" applyFill="1" applyBorder="1" applyAlignment="1">
      <alignment horizontal="right"/>
    </xf>
    <xf numFmtId="0" fontId="73" fillId="9" borderId="0" xfId="61" applyFont="1" applyFill="1" applyBorder="1" applyAlignment="1">
      <alignment horizontal="right"/>
    </xf>
    <xf numFmtId="0" fontId="33" fillId="9" borderId="0" xfId="61" applyFont="1" applyFill="1" applyBorder="1" applyAlignment="1">
      <alignment horizontal="right"/>
    </xf>
    <xf numFmtId="1" fontId="33" fillId="18" borderId="13" xfId="61" applyNumberFormat="1" applyFont="1" applyFill="1" applyBorder="1" applyAlignment="1">
      <alignment horizontal="right"/>
    </xf>
    <xf numFmtId="1" fontId="33" fillId="15" borderId="0" xfId="61" applyNumberFormat="1" applyFont="1" applyFill="1" applyBorder="1" applyAlignment="1">
      <alignment horizontal="right"/>
    </xf>
    <xf numFmtId="1" fontId="33" fillId="15" borderId="25" xfId="61" applyNumberFormat="1" applyFont="1" applyFill="1" applyBorder="1" applyAlignment="1">
      <alignment horizontal="right"/>
    </xf>
    <xf numFmtId="1" fontId="33" fillId="15" borderId="13" xfId="61" applyNumberFormat="1" applyFont="1" applyFill="1" applyBorder="1" applyAlignment="1">
      <alignment horizontal="right"/>
    </xf>
    <xf numFmtId="1" fontId="33" fillId="9" borderId="0" xfId="61" applyNumberFormat="1" applyFont="1" applyFill="1" applyBorder="1" applyAlignment="1">
      <alignment horizontal="right"/>
    </xf>
    <xf numFmtId="0" fontId="33" fillId="9" borderId="18" xfId="61" applyFont="1" applyFill="1" applyBorder="1"/>
    <xf numFmtId="167" fontId="73" fillId="18" borderId="23" xfId="71" applyNumberFormat="1" applyFont="1" applyFill="1" applyBorder="1" applyAlignment="1">
      <alignment horizontal="right" vertical="center"/>
    </xf>
    <xf numFmtId="167" fontId="73" fillId="15" borderId="18" xfId="71" applyNumberFormat="1" applyFont="1" applyFill="1" applyBorder="1" applyAlignment="1">
      <alignment horizontal="right" vertical="center"/>
    </xf>
    <xf numFmtId="167" fontId="73" fillId="15" borderId="29" xfId="71" applyNumberFormat="1" applyFont="1" applyFill="1" applyBorder="1" applyAlignment="1">
      <alignment horizontal="right" vertical="center"/>
    </xf>
    <xf numFmtId="167" fontId="73" fillId="15" borderId="23" xfId="71" applyNumberFormat="1" applyFont="1" applyFill="1" applyBorder="1" applyAlignment="1">
      <alignment horizontal="right" vertical="center"/>
    </xf>
    <xf numFmtId="167" fontId="73" fillId="9" borderId="18" xfId="71" applyNumberFormat="1" applyFont="1" applyFill="1" applyBorder="1" applyAlignment="1">
      <alignment horizontal="right" vertical="center"/>
    </xf>
    <xf numFmtId="167" fontId="32" fillId="0" borderId="0" xfId="61" applyNumberFormat="1" applyFont="1"/>
    <xf numFmtId="167" fontId="74" fillId="0" borderId="0" xfId="71" applyNumberFormat="1" applyFont="1" applyFill="1" applyBorder="1" applyAlignment="1">
      <alignment horizontal="right" vertical="center"/>
    </xf>
    <xf numFmtId="0" fontId="73" fillId="0" borderId="0" xfId="61" applyFont="1" applyBorder="1" applyAlignment="1">
      <alignment horizontal="right"/>
    </xf>
    <xf numFmtId="0" fontId="33" fillId="0" borderId="0" xfId="61" applyFont="1" applyBorder="1" applyAlignment="1">
      <alignment horizontal="right"/>
    </xf>
    <xf numFmtId="0" fontId="33" fillId="0" borderId="0" xfId="61" applyFont="1" applyAlignment="1">
      <alignment horizontal="right"/>
    </xf>
    <xf numFmtId="0" fontId="39" fillId="10" borderId="0" xfId="61" applyFont="1" applyFill="1" applyAlignment="1">
      <alignment horizontal="left" vertical="center" indent="3"/>
    </xf>
    <xf numFmtId="0" fontId="45" fillId="10" borderId="0" xfId="61" applyFont="1" applyFill="1" applyAlignment="1">
      <alignment horizontal="left" vertical="center"/>
    </xf>
    <xf numFmtId="0" fontId="32" fillId="11" borderId="0" xfId="61" applyFont="1" applyFill="1" applyBorder="1" applyAlignment="1">
      <alignment horizontal="right" vertical="center"/>
    </xf>
    <xf numFmtId="0" fontId="33" fillId="11" borderId="0" xfId="61" applyFont="1" applyFill="1" applyBorder="1" applyAlignment="1">
      <alignment horizontal="right" vertical="center"/>
    </xf>
    <xf numFmtId="0" fontId="75" fillId="0" borderId="0" xfId="61" applyFont="1" applyAlignment="1">
      <alignment vertical="center"/>
    </xf>
    <xf numFmtId="0" fontId="75" fillId="0" borderId="0" xfId="61" applyFont="1" applyFill="1"/>
    <xf numFmtId="0" fontId="75" fillId="0" borderId="0" xfId="61" applyFont="1"/>
    <xf numFmtId="167" fontId="33" fillId="15" borderId="13" xfId="71" applyNumberFormat="1" applyFont="1" applyFill="1" applyBorder="1" applyAlignment="1">
      <alignment horizontal="right" vertical="center"/>
    </xf>
    <xf numFmtId="167" fontId="32" fillId="0" borderId="0" xfId="61" applyNumberFormat="1" applyFont="1" applyBorder="1"/>
    <xf numFmtId="167" fontId="75" fillId="0" borderId="0" xfId="61" applyNumberFormat="1" applyFont="1"/>
    <xf numFmtId="167" fontId="32" fillId="15" borderId="14" xfId="71" applyNumberFormat="1" applyFont="1" applyFill="1" applyBorder="1" applyAlignment="1">
      <alignment horizontal="right" vertical="center"/>
    </xf>
    <xf numFmtId="167" fontId="33" fillId="15" borderId="16" xfId="71" applyNumberFormat="1" applyFont="1" applyFill="1" applyBorder="1" applyAlignment="1">
      <alignment horizontal="right" vertical="center"/>
    </xf>
    <xf numFmtId="1" fontId="33" fillId="18" borderId="13" xfId="61" applyNumberFormat="1" applyFont="1" applyFill="1" applyBorder="1" applyAlignment="1">
      <alignment vertical="center"/>
    </xf>
    <xf numFmtId="3" fontId="33" fillId="15" borderId="0" xfId="61" applyNumberFormat="1" applyFont="1" applyFill="1" applyBorder="1" applyAlignment="1">
      <alignment vertical="center"/>
    </xf>
    <xf numFmtId="1" fontId="33" fillId="9" borderId="0" xfId="61" applyNumberFormat="1" applyFont="1" applyFill="1" applyBorder="1" applyAlignment="1">
      <alignment vertical="center"/>
    </xf>
    <xf numFmtId="1" fontId="33" fillId="9" borderId="13" xfId="61" applyNumberFormat="1" applyFont="1" applyFill="1" applyBorder="1" applyAlignment="1">
      <alignment vertical="center"/>
    </xf>
    <xf numFmtId="1" fontId="33" fillId="15" borderId="0" xfId="61" applyNumberFormat="1" applyFont="1" applyFill="1" applyBorder="1" applyAlignment="1">
      <alignment vertical="center"/>
    </xf>
    <xf numFmtId="167" fontId="74" fillId="18" borderId="13" xfId="71" applyNumberFormat="1" applyFont="1" applyFill="1" applyBorder="1" applyAlignment="1">
      <alignment horizontal="right" vertical="center"/>
    </xf>
    <xf numFmtId="0" fontId="33" fillId="15" borderId="0" xfId="61" applyFont="1" applyFill="1" applyBorder="1"/>
    <xf numFmtId="0" fontId="73" fillId="15" borderId="0" xfId="61" applyFont="1" applyFill="1" applyBorder="1"/>
    <xf numFmtId="167" fontId="74" fillId="15" borderId="13" xfId="71" applyNumberFormat="1" applyFont="1" applyFill="1" applyBorder="1" applyAlignment="1">
      <alignment horizontal="right" vertical="center"/>
    </xf>
    <xf numFmtId="0" fontId="73" fillId="9" borderId="0" xfId="61" applyFont="1" applyFill="1" applyBorder="1"/>
    <xf numFmtId="167" fontId="32" fillId="15" borderId="13" xfId="71" applyNumberFormat="1" applyFont="1" applyFill="1" applyBorder="1" applyAlignment="1">
      <alignment horizontal="right" vertical="center"/>
    </xf>
    <xf numFmtId="0" fontId="76" fillId="0" borderId="0" xfId="61" applyFont="1"/>
    <xf numFmtId="167" fontId="73" fillId="15" borderId="25" xfId="71" applyNumberFormat="1" applyFont="1" applyFill="1" applyBorder="1" applyAlignment="1">
      <alignment horizontal="right" vertical="center"/>
    </xf>
    <xf numFmtId="0" fontId="33" fillId="15" borderId="25" xfId="61" applyFont="1" applyFill="1" applyBorder="1" applyAlignment="1">
      <alignment horizontal="right"/>
    </xf>
    <xf numFmtId="0" fontId="33" fillId="15" borderId="13" xfId="61" applyFont="1" applyFill="1" applyBorder="1" applyAlignment="1">
      <alignment horizontal="right"/>
    </xf>
    <xf numFmtId="0" fontId="33" fillId="0" borderId="25" xfId="61" applyFont="1" applyFill="1" applyBorder="1" applyAlignment="1">
      <alignment horizontal="left" vertical="center"/>
    </xf>
    <xf numFmtId="169" fontId="33" fillId="18" borderId="13" xfId="61" applyNumberFormat="1" applyFont="1" applyFill="1" applyBorder="1" applyAlignment="1">
      <alignment horizontal="right"/>
    </xf>
    <xf numFmtId="169" fontId="33" fillId="15" borderId="0" xfId="61" applyNumberFormat="1" applyFont="1" applyFill="1" applyBorder="1" applyAlignment="1">
      <alignment horizontal="right"/>
    </xf>
    <xf numFmtId="169" fontId="33" fillId="15" borderId="25" xfId="61" applyNumberFormat="1" applyFont="1" applyFill="1" applyBorder="1" applyAlignment="1">
      <alignment horizontal="right"/>
    </xf>
    <xf numFmtId="169" fontId="33" fillId="15" borderId="13" xfId="61" applyNumberFormat="1" applyFont="1" applyFill="1" applyBorder="1" applyAlignment="1">
      <alignment horizontal="right"/>
    </xf>
    <xf numFmtId="169" fontId="33" fillId="18" borderId="13" xfId="32" applyNumberFormat="1" applyFont="1" applyFill="1" applyBorder="1" applyAlignment="1">
      <alignment horizontal="right" vertical="center"/>
    </xf>
    <xf numFmtId="169" fontId="33" fillId="15" borderId="0" xfId="32" applyNumberFormat="1" applyFont="1" applyFill="1" applyBorder="1" applyAlignment="1">
      <alignment horizontal="right" vertical="center"/>
    </xf>
    <xf numFmtId="169" fontId="33" fillId="0" borderId="0" xfId="32" applyNumberFormat="1" applyFont="1" applyFill="1" applyBorder="1" applyAlignment="1">
      <alignment horizontal="right" vertical="center"/>
    </xf>
    <xf numFmtId="169" fontId="33" fillId="0" borderId="25" xfId="32" applyNumberFormat="1" applyFont="1" applyFill="1" applyBorder="1" applyAlignment="1">
      <alignment horizontal="right" vertical="center"/>
    </xf>
    <xf numFmtId="169" fontId="33" fillId="15" borderId="13" xfId="32" applyNumberFormat="1" applyFont="1" applyFill="1" applyBorder="1" applyAlignment="1">
      <alignment horizontal="right" vertical="center"/>
    </xf>
    <xf numFmtId="169" fontId="33" fillId="15" borderId="25" xfId="32" applyNumberFormat="1" applyFont="1" applyFill="1" applyBorder="1" applyAlignment="1">
      <alignment horizontal="right" vertical="center"/>
    </xf>
    <xf numFmtId="169" fontId="33" fillId="9" borderId="0" xfId="32" applyNumberFormat="1" applyFont="1" applyFill="1" applyBorder="1" applyAlignment="1">
      <alignment horizontal="right" vertical="center"/>
    </xf>
    <xf numFmtId="3" fontId="33" fillId="18" borderId="13" xfId="61" applyNumberFormat="1" applyFont="1" applyFill="1" applyBorder="1" applyAlignment="1">
      <alignment horizontal="right"/>
    </xf>
    <xf numFmtId="3" fontId="33" fillId="15" borderId="0" xfId="61" applyNumberFormat="1" applyFont="1" applyFill="1" applyBorder="1" applyAlignment="1">
      <alignment horizontal="right"/>
    </xf>
    <xf numFmtId="3" fontId="33" fillId="15" borderId="25" xfId="61" applyNumberFormat="1" applyFont="1" applyFill="1" applyBorder="1" applyAlignment="1">
      <alignment horizontal="right"/>
    </xf>
    <xf numFmtId="3" fontId="33" fillId="15" borderId="13" xfId="61" applyNumberFormat="1" applyFont="1" applyFill="1" applyBorder="1" applyAlignment="1">
      <alignment horizontal="right"/>
    </xf>
    <xf numFmtId="3" fontId="33" fillId="9" borderId="0" xfId="61" applyNumberFormat="1" applyFont="1" applyFill="1" applyBorder="1" applyAlignment="1">
      <alignment horizontal="right"/>
    </xf>
    <xf numFmtId="173" fontId="33" fillId="18" borderId="13" xfId="61" applyNumberFormat="1" applyFont="1" applyFill="1" applyBorder="1" applyAlignment="1">
      <alignment horizontal="right"/>
    </xf>
    <xf numFmtId="173" fontId="33" fillId="15" borderId="0" xfId="61" applyNumberFormat="1" applyFont="1" applyFill="1" applyBorder="1" applyAlignment="1">
      <alignment horizontal="right"/>
    </xf>
    <xf numFmtId="173" fontId="33" fillId="15" borderId="25" xfId="61" applyNumberFormat="1" applyFont="1" applyFill="1" applyBorder="1" applyAlignment="1">
      <alignment horizontal="right"/>
    </xf>
    <xf numFmtId="173" fontId="33" fillId="15" borderId="13" xfId="61" applyNumberFormat="1" applyFont="1" applyFill="1" applyBorder="1" applyAlignment="1">
      <alignment horizontal="right"/>
    </xf>
    <xf numFmtId="173" fontId="33" fillId="9" borderId="0" xfId="61" applyNumberFormat="1" applyFont="1" applyFill="1" applyBorder="1" applyAlignment="1">
      <alignment horizontal="right"/>
    </xf>
    <xf numFmtId="167" fontId="33" fillId="15" borderId="18" xfId="71" applyNumberFormat="1" applyFont="1" applyFill="1" applyBorder="1" applyAlignment="1">
      <alignment horizontal="right" vertical="center"/>
    </xf>
    <xf numFmtId="167" fontId="33" fillId="15" borderId="23" xfId="71" applyNumberFormat="1" applyFont="1" applyFill="1" applyBorder="1" applyAlignment="1">
      <alignment horizontal="right" vertical="center"/>
    </xf>
    <xf numFmtId="167" fontId="33" fillId="9" borderId="18" xfId="71" applyNumberFormat="1" applyFont="1" applyFill="1" applyBorder="1" applyAlignment="1">
      <alignment horizontal="right" vertical="center"/>
    </xf>
    <xf numFmtId="167" fontId="75" fillId="0" borderId="0" xfId="61" applyNumberFormat="1" applyFont="1" applyAlignment="1">
      <alignment horizontal="right"/>
    </xf>
    <xf numFmtId="0" fontId="50" fillId="15" borderId="0" xfId="77" applyFont="1" applyFill="1" applyBorder="1" applyAlignment="1"/>
    <xf numFmtId="0" fontId="33" fillId="15" borderId="0" xfId="61" applyFont="1" applyFill="1"/>
    <xf numFmtId="0" fontId="77" fillId="0" borderId="0" xfId="61" quotePrefix="1" applyFont="1" applyFill="1" applyBorder="1"/>
    <xf numFmtId="0" fontId="33" fillId="15" borderId="0" xfId="77" applyFont="1" applyFill="1" applyBorder="1" applyAlignment="1"/>
    <xf numFmtId="167" fontId="74" fillId="15" borderId="0" xfId="71" applyNumberFormat="1" applyFont="1" applyFill="1" applyBorder="1" applyAlignment="1">
      <alignment horizontal="right" vertical="center"/>
    </xf>
    <xf numFmtId="167" fontId="32" fillId="15" borderId="0" xfId="71" applyNumberFormat="1" applyFont="1" applyFill="1" applyBorder="1" applyAlignment="1">
      <alignment horizontal="right" vertical="center"/>
    </xf>
    <xf numFmtId="167" fontId="74" fillId="9" borderId="0" xfId="71" applyNumberFormat="1" applyFont="1" applyFill="1" applyBorder="1" applyAlignment="1">
      <alignment horizontal="right" vertical="center"/>
    </xf>
    <xf numFmtId="167" fontId="32" fillId="9" borderId="0" xfId="71" applyNumberFormat="1" applyFont="1" applyFill="1" applyBorder="1" applyAlignment="1">
      <alignment horizontal="right" vertical="center"/>
    </xf>
    <xf numFmtId="167" fontId="74" fillId="18" borderId="0" xfId="71" applyNumberFormat="1" applyFont="1" applyFill="1" applyBorder="1" applyAlignment="1">
      <alignment horizontal="right" vertical="center"/>
    </xf>
    <xf numFmtId="0" fontId="32" fillId="0" borderId="0" xfId="61" applyFont="1" applyAlignment="1">
      <alignment horizontal="right"/>
    </xf>
    <xf numFmtId="1" fontId="32" fillId="0" borderId="0" xfId="61" applyNumberFormat="1" applyFont="1" applyAlignment="1">
      <alignment horizontal="right"/>
    </xf>
    <xf numFmtId="169" fontId="32" fillId="18" borderId="0" xfId="61" applyNumberFormat="1" applyFont="1" applyFill="1" applyBorder="1" applyAlignment="1">
      <alignment horizontal="right"/>
    </xf>
    <xf numFmtId="1" fontId="32" fillId="0" borderId="0" xfId="61" applyNumberFormat="1" applyFont="1" applyBorder="1" applyAlignment="1">
      <alignment horizontal="right"/>
    </xf>
    <xf numFmtId="1" fontId="78" fillId="0" borderId="0" xfId="61" applyNumberFormat="1" applyFont="1" applyBorder="1" applyAlignment="1">
      <alignment horizontal="right"/>
    </xf>
    <xf numFmtId="1" fontId="78" fillId="0" borderId="0" xfId="61" applyNumberFormat="1" applyFont="1" applyAlignment="1">
      <alignment horizontal="right"/>
    </xf>
    <xf numFmtId="169" fontId="78" fillId="0" borderId="0" xfId="61" applyNumberFormat="1" applyFont="1"/>
    <xf numFmtId="0" fontId="78" fillId="0" borderId="0" xfId="61" applyFont="1" applyAlignment="1">
      <alignment horizontal="center" vertical="center"/>
    </xf>
    <xf numFmtId="0" fontId="79" fillId="0" borderId="0" xfId="61" applyFont="1" applyBorder="1" applyAlignment="1">
      <alignment horizontal="right" vertical="center"/>
    </xf>
    <xf numFmtId="169" fontId="32" fillId="18" borderId="67" xfId="61" applyNumberFormat="1" applyFont="1" applyFill="1" applyBorder="1" applyAlignment="1">
      <alignment horizontal="right"/>
    </xf>
    <xf numFmtId="0" fontId="79" fillId="0" borderId="0" xfId="61" applyFont="1" applyAlignment="1">
      <alignment horizontal="right" vertical="center"/>
    </xf>
    <xf numFmtId="0" fontId="80" fillId="0" borderId="0" xfId="61" applyFont="1" applyFill="1"/>
    <xf numFmtId="0" fontId="32" fillId="9" borderId="12" xfId="61" applyFont="1" applyFill="1" applyBorder="1" applyAlignment="1">
      <alignment vertical="center" wrapText="1"/>
    </xf>
    <xf numFmtId="169" fontId="33" fillId="9" borderId="0" xfId="61" applyNumberFormat="1" applyFont="1" applyFill="1" applyBorder="1" applyAlignment="1">
      <alignment horizontal="right"/>
    </xf>
    <xf numFmtId="0" fontId="33" fillId="9" borderId="12" xfId="61" applyFont="1" applyFill="1" applyBorder="1" applyAlignment="1">
      <alignment vertical="center"/>
    </xf>
    <xf numFmtId="167" fontId="73" fillId="18" borderId="14" xfId="71" applyNumberFormat="1" applyFont="1" applyFill="1" applyBorder="1" applyAlignment="1">
      <alignment horizontal="right" vertical="center"/>
    </xf>
    <xf numFmtId="167" fontId="33" fillId="15" borderId="12" xfId="71" applyNumberFormat="1" applyFont="1" applyFill="1" applyBorder="1" applyAlignment="1">
      <alignment horizontal="right" vertical="center"/>
    </xf>
    <xf numFmtId="167" fontId="73" fillId="15" borderId="12" xfId="71" applyNumberFormat="1" applyFont="1" applyFill="1" applyBorder="1" applyAlignment="1">
      <alignment horizontal="right" vertical="center"/>
    </xf>
    <xf numFmtId="167" fontId="73" fillId="15" borderId="14" xfId="71" applyNumberFormat="1" applyFont="1" applyFill="1" applyBorder="1" applyAlignment="1">
      <alignment horizontal="right" vertical="center"/>
    </xf>
    <xf numFmtId="167" fontId="73" fillId="9" borderId="12" xfId="71" applyNumberFormat="1" applyFont="1" applyFill="1" applyBorder="1" applyAlignment="1">
      <alignment horizontal="right" vertical="center"/>
    </xf>
    <xf numFmtId="167" fontId="33" fillId="9" borderId="12" xfId="71" applyNumberFormat="1" applyFont="1" applyFill="1" applyBorder="1" applyAlignment="1">
      <alignment horizontal="right" vertical="center"/>
    </xf>
    <xf numFmtId="0" fontId="35" fillId="0" borderId="0" xfId="27" applyFont="1" applyBorder="1" applyAlignment="1">
      <alignment vertical="center"/>
    </xf>
    <xf numFmtId="0" fontId="33" fillId="0" borderId="0" xfId="27" applyFont="1" applyBorder="1" applyAlignment="1">
      <alignment vertical="center"/>
    </xf>
    <xf numFmtId="0" fontId="33" fillId="0" borderId="0" xfId="27" applyFont="1" applyBorder="1" applyAlignment="1">
      <alignment horizontal="right" vertical="center"/>
    </xf>
    <xf numFmtId="0" fontId="33" fillId="0" borderId="0" xfId="27" applyFont="1" applyFill="1" applyBorder="1" applyAlignment="1">
      <alignment vertical="center"/>
    </xf>
    <xf numFmtId="0" fontId="36" fillId="9" borderId="0" xfId="27" applyFont="1" applyFill="1" applyAlignment="1">
      <alignment horizontal="left" vertical="center"/>
    </xf>
    <xf numFmtId="0" fontId="44" fillId="0" borderId="0" xfId="27" applyFont="1" applyFill="1"/>
    <xf numFmtId="0" fontId="44" fillId="0" borderId="0" xfId="27" applyFont="1" applyFill="1" applyBorder="1"/>
    <xf numFmtId="0" fontId="38" fillId="0" borderId="0" xfId="27" applyFont="1" applyFill="1" applyAlignment="1">
      <alignment horizontal="left" vertical="center"/>
    </xf>
    <xf numFmtId="0" fontId="33" fillId="0" borderId="0" xfId="27" applyFont="1" applyFill="1"/>
    <xf numFmtId="0" fontId="33" fillId="9" borderId="0" xfId="27" applyFont="1" applyFill="1"/>
    <xf numFmtId="0" fontId="39" fillId="10" borderId="0" xfId="27" applyFont="1" applyFill="1" applyAlignment="1">
      <alignment horizontal="left" vertical="center" indent="3"/>
    </xf>
    <xf numFmtId="0" fontId="33" fillId="10" borderId="0" xfId="27" applyFont="1" applyFill="1"/>
    <xf numFmtId="0" fontId="33" fillId="10" borderId="0" xfId="27" applyFont="1" applyFill="1" applyBorder="1"/>
    <xf numFmtId="0" fontId="45" fillId="10" borderId="0" xfId="27" applyFont="1" applyFill="1" applyAlignment="1">
      <alignment horizontal="left" vertical="center"/>
    </xf>
    <xf numFmtId="0" fontId="32" fillId="0" borderId="0" xfId="27" applyFont="1" applyBorder="1" applyAlignment="1">
      <alignment vertical="center"/>
    </xf>
    <xf numFmtId="0" fontId="32" fillId="0" borderId="0" xfId="27" applyFont="1" applyAlignment="1">
      <alignment vertical="center"/>
    </xf>
    <xf numFmtId="0" fontId="33" fillId="0" borderId="0" xfId="27" applyFont="1" applyFill="1" applyAlignment="1">
      <alignment vertical="center"/>
    </xf>
    <xf numFmtId="0" fontId="33" fillId="0" borderId="0" xfId="27" applyFont="1" applyAlignment="1">
      <alignment vertical="center"/>
    </xf>
    <xf numFmtId="0" fontId="35" fillId="11" borderId="0" xfId="27" applyFont="1" applyFill="1" applyBorder="1" applyAlignment="1">
      <alignment horizontal="left" vertical="center"/>
    </xf>
    <xf numFmtId="0" fontId="32" fillId="11" borderId="0" xfId="27" applyFont="1" applyFill="1" applyBorder="1" applyAlignment="1">
      <alignment vertical="center"/>
    </xf>
    <xf numFmtId="0" fontId="32" fillId="11" borderId="0" xfId="27" applyFont="1" applyFill="1" applyBorder="1" applyAlignment="1">
      <alignment horizontal="right" vertical="center"/>
    </xf>
    <xf numFmtId="0" fontId="33" fillId="11" borderId="0" xfId="27" applyFont="1" applyFill="1" applyBorder="1" applyAlignment="1">
      <alignment horizontal="right" vertical="center"/>
    </xf>
    <xf numFmtId="0" fontId="33" fillId="9" borderId="11" xfId="27" applyFont="1" applyFill="1" applyBorder="1" applyAlignment="1">
      <alignment vertical="center"/>
    </xf>
    <xf numFmtId="0" fontId="48" fillId="18" borderId="15" xfId="27" applyFont="1" applyFill="1" applyBorder="1" applyAlignment="1">
      <alignment horizontal="right" vertical="center"/>
    </xf>
    <xf numFmtId="0" fontId="33" fillId="15" borderId="11" xfId="27" applyFont="1" applyFill="1" applyBorder="1" applyAlignment="1">
      <alignment horizontal="right" vertical="center"/>
    </xf>
    <xf numFmtId="0" fontId="33" fillId="9" borderId="11" xfId="27" applyFont="1" applyFill="1" applyBorder="1" applyAlignment="1">
      <alignment horizontal="right" vertical="center"/>
    </xf>
    <xf numFmtId="0" fontId="33" fillId="9" borderId="24" xfId="27" applyFont="1" applyFill="1" applyBorder="1" applyAlignment="1">
      <alignment horizontal="right" vertical="center"/>
    </xf>
    <xf numFmtId="49" fontId="33" fillId="9" borderId="15" xfId="27" applyNumberFormat="1" applyFont="1" applyFill="1" applyBorder="1" applyAlignment="1">
      <alignment horizontal="right" vertical="center"/>
    </xf>
    <xf numFmtId="49" fontId="33" fillId="9" borderId="11" xfId="27" applyNumberFormat="1" applyFont="1" applyFill="1" applyBorder="1" applyAlignment="1">
      <alignment horizontal="right" vertical="center"/>
    </xf>
    <xf numFmtId="49" fontId="33" fillId="9" borderId="24" xfId="27" applyNumberFormat="1" applyFont="1" applyFill="1" applyBorder="1" applyAlignment="1">
      <alignment horizontal="right" vertical="center"/>
    </xf>
    <xf numFmtId="0" fontId="47" fillId="9" borderId="0" xfId="27" applyFont="1" applyFill="1" applyBorder="1" applyAlignment="1">
      <alignment vertical="center"/>
    </xf>
    <xf numFmtId="167" fontId="33" fillId="18" borderId="13" xfId="71" applyNumberFormat="1" applyFont="1" applyFill="1" applyBorder="1" applyAlignment="1">
      <alignment horizontal="right" vertical="center"/>
    </xf>
    <xf numFmtId="167" fontId="33" fillId="0" borderId="0" xfId="71" applyNumberFormat="1" applyFont="1" applyFill="1" applyBorder="1" applyAlignment="1">
      <alignment horizontal="right" vertical="center"/>
    </xf>
    <xf numFmtId="167" fontId="33" fillId="0" borderId="25" xfId="71" applyNumberFormat="1" applyFont="1" applyFill="1" applyBorder="1" applyAlignment="1">
      <alignment horizontal="right" vertical="center"/>
    </xf>
    <xf numFmtId="167" fontId="73" fillId="0" borderId="16" xfId="71" applyNumberFormat="1" applyFont="1" applyFill="1" applyBorder="1" applyAlignment="1">
      <alignment horizontal="right" vertical="center"/>
    </xf>
    <xf numFmtId="167" fontId="33" fillId="9" borderId="25" xfId="71" applyNumberFormat="1" applyFont="1" applyFill="1" applyBorder="1" applyAlignment="1">
      <alignment horizontal="right" vertical="center"/>
    </xf>
    <xf numFmtId="0" fontId="33" fillId="0" borderId="0" xfId="27" applyFont="1"/>
    <xf numFmtId="0" fontId="33" fillId="9" borderId="0" xfId="27" applyFont="1" applyFill="1" applyBorder="1" applyAlignment="1">
      <alignment vertical="center"/>
    </xf>
    <xf numFmtId="167" fontId="33" fillId="0" borderId="13" xfId="71" applyNumberFormat="1" applyFont="1" applyFill="1" applyBorder="1" applyAlignment="1">
      <alignment horizontal="right" vertical="center"/>
    </xf>
    <xf numFmtId="0" fontId="32" fillId="0" borderId="0" xfId="27" applyFont="1" applyFill="1"/>
    <xf numFmtId="0" fontId="32" fillId="0" borderId="0" xfId="27" applyFont="1"/>
    <xf numFmtId="0" fontId="32" fillId="9" borderId="12" xfId="27" applyFont="1" applyFill="1" applyBorder="1" applyAlignment="1">
      <alignment vertical="center"/>
    </xf>
    <xf numFmtId="167" fontId="32" fillId="18" borderId="14" xfId="71" applyNumberFormat="1" applyFont="1" applyFill="1" applyBorder="1" applyAlignment="1">
      <alignment horizontal="right" vertical="center"/>
    </xf>
    <xf numFmtId="167" fontId="32" fillId="0" borderId="12" xfId="71" applyNumberFormat="1" applyFont="1" applyFill="1" applyBorder="1" applyAlignment="1">
      <alignment horizontal="right" vertical="center"/>
    </xf>
    <xf numFmtId="167" fontId="32" fillId="0" borderId="26" xfId="71" applyNumberFormat="1" applyFont="1" applyFill="1" applyBorder="1" applyAlignment="1">
      <alignment horizontal="right" vertical="center"/>
    </xf>
    <xf numFmtId="167" fontId="32" fillId="0" borderId="14" xfId="71" applyNumberFormat="1" applyFont="1" applyFill="1" applyBorder="1" applyAlignment="1">
      <alignment horizontal="right" vertical="center"/>
    </xf>
    <xf numFmtId="167" fontId="32" fillId="9" borderId="26" xfId="71" applyNumberFormat="1" applyFont="1" applyFill="1" applyBorder="1" applyAlignment="1">
      <alignment horizontal="right" vertical="center"/>
    </xf>
    <xf numFmtId="0" fontId="32" fillId="9" borderId="0" xfId="27" applyFont="1" applyFill="1" applyBorder="1" applyAlignment="1">
      <alignment vertical="center"/>
    </xf>
    <xf numFmtId="167" fontId="32" fillId="18" borderId="13" xfId="71" applyNumberFormat="1" applyFont="1" applyFill="1" applyBorder="1" applyAlignment="1">
      <alignment horizontal="right" vertical="center"/>
    </xf>
    <xf numFmtId="167" fontId="32" fillId="0" borderId="0" xfId="71" applyNumberFormat="1" applyFont="1" applyFill="1" applyBorder="1" applyAlignment="1">
      <alignment horizontal="right" vertical="center"/>
    </xf>
    <xf numFmtId="167" fontId="32" fillId="0" borderId="25" xfId="71" applyNumberFormat="1" applyFont="1" applyFill="1" applyBorder="1" applyAlignment="1">
      <alignment horizontal="right" vertical="center"/>
    </xf>
    <xf numFmtId="167" fontId="32" fillId="0" borderId="13" xfId="71" applyNumberFormat="1" applyFont="1" applyFill="1" applyBorder="1" applyAlignment="1">
      <alignment horizontal="right" vertical="center"/>
    </xf>
    <xf numFmtId="167" fontId="32" fillId="9" borderId="25" xfId="71" applyNumberFormat="1" applyFont="1" applyFill="1" applyBorder="1" applyAlignment="1">
      <alignment horizontal="right" vertical="center"/>
    </xf>
    <xf numFmtId="0" fontId="35" fillId="0" borderId="0" xfId="27" applyFont="1" applyFill="1" applyBorder="1" applyAlignment="1">
      <alignment horizontal="left" vertical="center"/>
    </xf>
    <xf numFmtId="0" fontId="35" fillId="10" borderId="0" xfId="27" applyFont="1" applyFill="1" applyBorder="1" applyAlignment="1">
      <alignment horizontal="left" vertical="center"/>
    </xf>
    <xf numFmtId="167" fontId="33" fillId="18" borderId="15" xfId="71" applyNumberFormat="1" applyFont="1" applyFill="1" applyBorder="1" applyAlignment="1">
      <alignment horizontal="right" vertical="center"/>
    </xf>
    <xf numFmtId="167" fontId="33" fillId="0" borderId="11" xfId="71" applyNumberFormat="1" applyFont="1" applyFill="1" applyBorder="1" applyAlignment="1">
      <alignment horizontal="right" vertical="center"/>
    </xf>
    <xf numFmtId="167" fontId="33" fillId="0" borderId="24" xfId="71" applyNumberFormat="1" applyFont="1" applyFill="1" applyBorder="1" applyAlignment="1">
      <alignment horizontal="right" vertical="center"/>
    </xf>
    <xf numFmtId="167" fontId="33" fillId="0" borderId="15" xfId="71" applyNumberFormat="1" applyFont="1" applyFill="1" applyBorder="1" applyAlignment="1">
      <alignment horizontal="right" vertical="center"/>
    </xf>
    <xf numFmtId="167" fontId="33" fillId="9" borderId="24" xfId="71" applyNumberFormat="1" applyFont="1" applyFill="1" applyBorder="1" applyAlignment="1">
      <alignment horizontal="right" vertical="center"/>
    </xf>
    <xf numFmtId="0" fontId="32" fillId="9" borderId="12" xfId="27" applyFont="1" applyFill="1" applyBorder="1" applyAlignment="1">
      <alignment vertical="center" wrapText="1"/>
    </xf>
    <xf numFmtId="167" fontId="33" fillId="18" borderId="16" xfId="71" applyNumberFormat="1" applyFont="1" applyFill="1" applyBorder="1" applyAlignment="1">
      <alignment horizontal="right" vertical="center"/>
    </xf>
    <xf numFmtId="167" fontId="33" fillId="0" borderId="17" xfId="71" applyNumberFormat="1" applyFont="1" applyFill="1" applyBorder="1" applyAlignment="1">
      <alignment horizontal="right" vertical="center"/>
    </xf>
    <xf numFmtId="167" fontId="33" fillId="0" borderId="27" xfId="71" applyNumberFormat="1" applyFont="1" applyFill="1" applyBorder="1" applyAlignment="1">
      <alignment horizontal="right" vertical="center"/>
    </xf>
    <xf numFmtId="167" fontId="33" fillId="0" borderId="16" xfId="71" applyNumberFormat="1" applyFont="1" applyFill="1" applyBorder="1" applyAlignment="1">
      <alignment horizontal="right" vertical="center"/>
    </xf>
    <xf numFmtId="167" fontId="33" fillId="9" borderId="27" xfId="71" applyNumberFormat="1" applyFont="1" applyFill="1" applyBorder="1" applyAlignment="1">
      <alignment horizontal="right" vertical="center"/>
    </xf>
    <xf numFmtId="0" fontId="35" fillId="15" borderId="0" xfId="27" applyFont="1" applyFill="1" applyBorder="1" applyAlignment="1">
      <alignment horizontal="left" vertical="center"/>
    </xf>
    <xf numFmtId="0" fontId="33" fillId="18" borderId="16" xfId="27" applyFont="1" applyFill="1" applyBorder="1" applyAlignment="1">
      <alignment horizontal="right"/>
    </xf>
    <xf numFmtId="0" fontId="33" fillId="15" borderId="17" xfId="27" applyFont="1" applyFill="1" applyBorder="1" applyAlignment="1">
      <alignment horizontal="right"/>
    </xf>
    <xf numFmtId="0" fontId="33" fillId="0" borderId="17" xfId="27" applyFont="1" applyFill="1" applyBorder="1" applyAlignment="1">
      <alignment horizontal="right"/>
    </xf>
    <xf numFmtId="0" fontId="33" fillId="0" borderId="27" xfId="27" applyFont="1" applyFill="1" applyBorder="1" applyAlignment="1">
      <alignment horizontal="right"/>
    </xf>
    <xf numFmtId="0" fontId="33" fillId="15" borderId="16" xfId="27" applyFont="1" applyFill="1" applyBorder="1" applyAlignment="1">
      <alignment horizontal="right"/>
    </xf>
    <xf numFmtId="0" fontId="33" fillId="15" borderId="27" xfId="27" applyFont="1" applyFill="1" applyBorder="1" applyAlignment="1">
      <alignment horizontal="right"/>
    </xf>
    <xf numFmtId="0" fontId="33" fillId="9" borderId="0" xfId="27" applyFont="1" applyFill="1" applyBorder="1" applyAlignment="1">
      <alignment horizontal="right"/>
    </xf>
    <xf numFmtId="167" fontId="33" fillId="18" borderId="23" xfId="71" applyNumberFormat="1" applyFont="1" applyFill="1" applyBorder="1" applyAlignment="1">
      <alignment horizontal="right" vertical="center"/>
    </xf>
    <xf numFmtId="167" fontId="33" fillId="15" borderId="29" xfId="71" applyNumberFormat="1" applyFont="1" applyFill="1" applyBorder="1" applyAlignment="1">
      <alignment horizontal="right" vertical="center"/>
    </xf>
    <xf numFmtId="0" fontId="33" fillId="0" borderId="0" xfId="61" applyFont="1" applyBorder="1" applyAlignment="1">
      <alignment horizontal="right" vertical="center"/>
    </xf>
    <xf numFmtId="0" fontId="81" fillId="11" borderId="0" xfId="61" applyFont="1" applyFill="1" applyBorder="1" applyAlignment="1">
      <alignment horizontal="left" vertical="center"/>
    </xf>
    <xf numFmtId="167" fontId="33" fillId="18" borderId="14" xfId="71" applyNumberFormat="1" applyFont="1" applyFill="1" applyBorder="1" applyAlignment="1">
      <alignment horizontal="right" vertical="center"/>
    </xf>
    <xf numFmtId="167" fontId="33" fillId="15" borderId="14" xfId="71" applyNumberFormat="1" applyFont="1" applyFill="1" applyBorder="1" applyAlignment="1">
      <alignment horizontal="right" vertical="center"/>
    </xf>
    <xf numFmtId="0" fontId="33" fillId="15" borderId="0" xfId="61" applyFont="1" applyFill="1" applyBorder="1" applyAlignment="1">
      <alignment vertical="center"/>
    </xf>
    <xf numFmtId="0" fontId="33" fillId="0" borderId="0" xfId="27" applyFont="1" applyAlignment="1">
      <alignment horizontal="right"/>
    </xf>
    <xf numFmtId="0" fontId="33" fillId="0" borderId="0" xfId="27" applyFont="1" applyBorder="1" applyAlignment="1">
      <alignment horizontal="right"/>
    </xf>
    <xf numFmtId="169" fontId="33" fillId="15" borderId="0" xfId="62" applyNumberFormat="1" applyFont="1" applyFill="1" applyBorder="1"/>
    <xf numFmtId="167" fontId="80" fillId="0" borderId="0" xfId="61" applyNumberFormat="1" applyFont="1"/>
    <xf numFmtId="167" fontId="75" fillId="0" borderId="0" xfId="61" applyNumberFormat="1" applyFont="1" applyBorder="1" applyAlignment="1">
      <alignment horizontal="right"/>
    </xf>
    <xf numFmtId="0" fontId="75" fillId="0" borderId="0" xfId="61" applyFont="1" applyBorder="1"/>
    <xf numFmtId="174" fontId="33" fillId="18" borderId="13" xfId="61" applyNumberFormat="1" applyFont="1" applyFill="1" applyBorder="1" applyAlignment="1">
      <alignment horizontal="right"/>
    </xf>
    <xf numFmtId="174" fontId="33" fillId="15" borderId="0" xfId="61" applyNumberFormat="1" applyFont="1" applyFill="1" applyBorder="1" applyAlignment="1">
      <alignment horizontal="right"/>
    </xf>
    <xf numFmtId="174" fontId="33" fillId="15" borderId="25" xfId="61" applyNumberFormat="1" applyFont="1" applyFill="1" applyBorder="1" applyAlignment="1">
      <alignment horizontal="right"/>
    </xf>
    <xf numFmtId="174" fontId="33" fillId="15" borderId="13" xfId="61" applyNumberFormat="1" applyFont="1" applyFill="1" applyBorder="1" applyAlignment="1">
      <alignment horizontal="right"/>
    </xf>
    <xf numFmtId="174" fontId="33" fillId="9" borderId="0" xfId="61" applyNumberFormat="1" applyFont="1" applyFill="1" applyBorder="1" applyAlignment="1">
      <alignment horizontal="right"/>
    </xf>
    <xf numFmtId="0" fontId="33" fillId="15" borderId="27" xfId="61" applyFont="1" applyFill="1" applyBorder="1" applyAlignment="1">
      <alignment horizontal="right"/>
    </xf>
    <xf numFmtId="0" fontId="33" fillId="9" borderId="17" xfId="61" applyFont="1" applyFill="1" applyBorder="1" applyAlignment="1">
      <alignment horizontal="right"/>
    </xf>
    <xf numFmtId="1" fontId="73" fillId="18" borderId="13" xfId="61" applyNumberFormat="1" applyFont="1" applyFill="1" applyBorder="1" applyAlignment="1">
      <alignment horizontal="right"/>
    </xf>
    <xf numFmtId="167" fontId="33" fillId="15" borderId="0" xfId="61" applyNumberFormat="1" applyFont="1" applyFill="1" applyBorder="1" applyAlignment="1">
      <alignment horizontal="right"/>
    </xf>
    <xf numFmtId="1" fontId="73" fillId="15" borderId="0" xfId="61" applyNumberFormat="1" applyFont="1" applyFill="1" applyBorder="1" applyAlignment="1">
      <alignment horizontal="right"/>
    </xf>
    <xf numFmtId="1" fontId="73" fillId="15" borderId="13" xfId="61" applyNumberFormat="1" applyFont="1" applyFill="1" applyBorder="1" applyAlignment="1">
      <alignment horizontal="right"/>
    </xf>
    <xf numFmtId="1" fontId="73" fillId="9" borderId="0" xfId="61" applyNumberFormat="1" applyFont="1" applyFill="1" applyBorder="1" applyAlignment="1">
      <alignment horizontal="right"/>
    </xf>
    <xf numFmtId="1" fontId="33" fillId="9" borderId="13" xfId="61" applyNumberFormat="1" applyFont="1" applyFill="1" applyBorder="1" applyAlignment="1">
      <alignment horizontal="right"/>
    </xf>
    <xf numFmtId="0" fontId="45" fillId="10" borderId="0" xfId="61" applyFont="1" applyFill="1" applyBorder="1" applyAlignment="1">
      <alignment horizontal="left" vertical="center"/>
    </xf>
    <xf numFmtId="0" fontId="32" fillId="11" borderId="0" xfId="61" applyFont="1" applyFill="1" applyAlignment="1">
      <alignment horizontal="right" vertical="center"/>
    </xf>
    <xf numFmtId="0" fontId="33" fillId="15" borderId="0" xfId="61" quotePrefix="1" applyFont="1" applyFill="1" applyBorder="1" applyAlignment="1">
      <alignment horizontal="left"/>
    </xf>
    <xf numFmtId="0" fontId="33" fillId="15" borderId="68" xfId="61" applyFont="1" applyFill="1" applyBorder="1"/>
    <xf numFmtId="167" fontId="33" fillId="9" borderId="13" xfId="71" applyNumberFormat="1" applyFont="1" applyFill="1" applyBorder="1" applyAlignment="1">
      <alignment horizontal="right" vertical="center"/>
    </xf>
    <xf numFmtId="169" fontId="33" fillId="15" borderId="0" xfId="62" applyNumberFormat="1" applyFont="1" applyFill="1" applyBorder="1" applyAlignment="1">
      <alignment horizontal="right"/>
    </xf>
    <xf numFmtId="0" fontId="82" fillId="0" borderId="0" xfId="61" applyFont="1" applyBorder="1" applyAlignment="1">
      <alignment horizontal="right"/>
    </xf>
    <xf numFmtId="0" fontId="78" fillId="11" borderId="0" xfId="61" applyFont="1" applyFill="1" applyBorder="1" applyAlignment="1">
      <alignment horizontal="right" vertical="center"/>
    </xf>
    <xf numFmtId="167" fontId="32" fillId="9" borderId="14" xfId="71" applyNumberFormat="1" applyFont="1" applyFill="1" applyBorder="1" applyAlignment="1">
      <alignment horizontal="right" vertical="center"/>
    </xf>
    <xf numFmtId="167" fontId="82" fillId="15" borderId="0" xfId="71" applyNumberFormat="1" applyFont="1" applyFill="1" applyBorder="1" applyAlignment="1">
      <alignment horizontal="right" vertical="center"/>
    </xf>
    <xf numFmtId="167" fontId="73" fillId="17" borderId="16" xfId="71" applyNumberFormat="1" applyFont="1" applyFill="1" applyBorder="1" applyAlignment="1">
      <alignment horizontal="right" vertical="center"/>
    </xf>
    <xf numFmtId="167" fontId="74" fillId="17" borderId="14" xfId="71" applyNumberFormat="1" applyFont="1" applyFill="1" applyBorder="1" applyAlignment="1">
      <alignment horizontal="right" vertical="center"/>
    </xf>
    <xf numFmtId="167" fontId="74" fillId="15" borderId="16" xfId="71" applyNumberFormat="1" applyFont="1" applyFill="1" applyBorder="1" applyAlignment="1">
      <alignment horizontal="right" vertical="center"/>
    </xf>
    <xf numFmtId="167" fontId="74" fillId="9" borderId="17" xfId="71" applyNumberFormat="1" applyFont="1" applyFill="1" applyBorder="1" applyAlignment="1">
      <alignment horizontal="right" vertical="center"/>
    </xf>
    <xf numFmtId="167" fontId="73" fillId="17" borderId="13" xfId="71" applyNumberFormat="1" applyFont="1" applyFill="1" applyBorder="1" applyAlignment="1">
      <alignment horizontal="right" vertical="center"/>
    </xf>
    <xf numFmtId="167" fontId="73" fillId="17" borderId="15" xfId="71" applyNumberFormat="1" applyFont="1" applyFill="1" applyBorder="1" applyAlignment="1">
      <alignment horizontal="right" vertical="center"/>
    </xf>
    <xf numFmtId="167" fontId="74" fillId="17" borderId="13" xfId="71" applyNumberFormat="1" applyFont="1" applyFill="1" applyBorder="1" applyAlignment="1">
      <alignment horizontal="right" vertical="center"/>
    </xf>
    <xf numFmtId="0" fontId="72" fillId="9" borderId="17" xfId="61" applyFont="1" applyFill="1" applyBorder="1" applyAlignment="1">
      <alignment vertical="center"/>
    </xf>
    <xf numFmtId="0" fontId="73" fillId="15" borderId="17" xfId="61" applyFont="1" applyFill="1" applyBorder="1" applyAlignment="1">
      <alignment horizontal="right"/>
    </xf>
    <xf numFmtId="0" fontId="33" fillId="15" borderId="17" xfId="61" applyFont="1" applyFill="1" applyBorder="1" applyAlignment="1">
      <alignment horizontal="right"/>
    </xf>
    <xf numFmtId="0" fontId="73" fillId="9" borderId="17" xfId="61" applyFont="1" applyFill="1" applyBorder="1" applyAlignment="1">
      <alignment horizontal="right"/>
    </xf>
    <xf numFmtId="0" fontId="38" fillId="0" borderId="0" xfId="61" applyFont="1" applyFill="1" applyAlignment="1">
      <alignment horizontal="right" vertical="center"/>
    </xf>
    <xf numFmtId="0" fontId="33" fillId="11" borderId="0" xfId="61" applyFont="1" applyFill="1" applyAlignment="1">
      <alignment vertical="center"/>
    </xf>
    <xf numFmtId="0" fontId="83" fillId="9" borderId="11" xfId="61" applyFont="1" applyFill="1" applyBorder="1" applyAlignment="1">
      <alignment vertical="center"/>
    </xf>
    <xf numFmtId="0" fontId="33" fillId="15" borderId="15" xfId="61" quotePrefix="1" applyFont="1" applyFill="1" applyBorder="1" applyAlignment="1">
      <alignment horizontal="right" vertical="center"/>
    </xf>
    <xf numFmtId="0" fontId="83" fillId="9" borderId="11" xfId="61" quotePrefix="1" applyFont="1" applyFill="1" applyBorder="1" applyAlignment="1">
      <alignment horizontal="right" vertical="center"/>
    </xf>
    <xf numFmtId="0" fontId="83" fillId="9" borderId="0" xfId="61" applyFont="1" applyFill="1"/>
    <xf numFmtId="0" fontId="84" fillId="9" borderId="0" xfId="61" applyFont="1" applyFill="1" applyBorder="1" applyAlignment="1">
      <alignment vertical="center"/>
    </xf>
    <xf numFmtId="167" fontId="83" fillId="18" borderId="13" xfId="7" applyNumberFormat="1" applyFont="1" applyFill="1" applyBorder="1" applyAlignment="1">
      <alignment horizontal="right" vertical="center"/>
    </xf>
    <xf numFmtId="167" fontId="83" fillId="15" borderId="0" xfId="7" applyNumberFormat="1" applyFont="1" applyFill="1" applyBorder="1" applyAlignment="1">
      <alignment horizontal="right" vertical="center"/>
    </xf>
    <xf numFmtId="167" fontId="83" fillId="15" borderId="13" xfId="7" applyNumberFormat="1" applyFont="1" applyFill="1" applyBorder="1" applyAlignment="1">
      <alignment horizontal="right" vertical="center"/>
    </xf>
    <xf numFmtId="167" fontId="83" fillId="9" borderId="0" xfId="7" applyNumberFormat="1" applyFont="1" applyFill="1" applyBorder="1" applyAlignment="1">
      <alignment horizontal="right" vertical="center"/>
    </xf>
    <xf numFmtId="0" fontId="85" fillId="9" borderId="0" xfId="61" applyFont="1" applyFill="1" applyBorder="1" applyAlignment="1">
      <alignment horizontal="left" vertical="center"/>
    </xf>
    <xf numFmtId="170" fontId="85" fillId="18" borderId="13" xfId="7" applyNumberFormat="1" applyFont="1" applyFill="1" applyBorder="1" applyAlignment="1">
      <alignment horizontal="right" vertical="center"/>
    </xf>
    <xf numFmtId="170" fontId="85" fillId="15" borderId="0" xfId="7" applyNumberFormat="1" applyFont="1" applyFill="1" applyBorder="1" applyAlignment="1">
      <alignment horizontal="right" vertical="center"/>
    </xf>
    <xf numFmtId="170" fontId="85" fillId="15" borderId="13" xfId="7" applyNumberFormat="1" applyFont="1" applyFill="1" applyBorder="1" applyAlignment="1">
      <alignment horizontal="right" vertical="center"/>
    </xf>
    <xf numFmtId="0" fontId="85" fillId="9" borderId="0" xfId="61" applyFont="1" applyFill="1"/>
    <xf numFmtId="0" fontId="20" fillId="0" borderId="0" xfId="61" applyFont="1"/>
    <xf numFmtId="0" fontId="83" fillId="9" borderId="0" xfId="61" applyFont="1" applyFill="1" applyBorder="1" applyAlignment="1">
      <alignment horizontal="left" vertical="center"/>
    </xf>
    <xf numFmtId="170" fontId="83" fillId="18" borderId="13" xfId="7" applyNumberFormat="1" applyFont="1" applyFill="1" applyBorder="1" applyAlignment="1">
      <alignment horizontal="right" vertical="center"/>
    </xf>
    <xf numFmtId="170" fontId="83" fillId="15" borderId="0" xfId="7" applyNumberFormat="1" applyFont="1" applyFill="1" applyBorder="1" applyAlignment="1">
      <alignment horizontal="right" vertical="center"/>
    </xf>
    <xf numFmtId="170" fontId="83" fillId="15" borderId="13" xfId="7" applyNumberFormat="1" applyFont="1" applyFill="1" applyBorder="1" applyAlignment="1">
      <alignment horizontal="right" vertical="center"/>
    </xf>
    <xf numFmtId="0" fontId="83" fillId="9" borderId="11" xfId="61" applyFont="1" applyFill="1" applyBorder="1" applyAlignment="1">
      <alignment horizontal="left" vertical="center"/>
    </xf>
    <xf numFmtId="170" fontId="83" fillId="18" borderId="15" xfId="7" applyNumberFormat="1" applyFont="1" applyFill="1" applyBorder="1" applyAlignment="1">
      <alignment horizontal="right" vertical="center"/>
    </xf>
    <xf numFmtId="170" fontId="83" fillId="15" borderId="11" xfId="7" applyNumberFormat="1" applyFont="1" applyFill="1" applyBorder="1" applyAlignment="1">
      <alignment horizontal="right" vertical="center"/>
    </xf>
    <xf numFmtId="170" fontId="83" fillId="15" borderId="15" xfId="7" applyNumberFormat="1" applyFont="1" applyFill="1" applyBorder="1" applyAlignment="1">
      <alignment horizontal="right" vertical="center"/>
    </xf>
    <xf numFmtId="0" fontId="85" fillId="9" borderId="12" xfId="61" applyFont="1" applyFill="1" applyBorder="1" applyAlignment="1">
      <alignment horizontal="left" vertical="center"/>
    </xf>
    <xf numFmtId="170" fontId="85" fillId="18" borderId="14" xfId="7" applyNumberFormat="1" applyFont="1" applyFill="1" applyBorder="1" applyAlignment="1">
      <alignment horizontal="right" vertical="center"/>
    </xf>
    <xf numFmtId="170" fontId="85" fillId="15" borderId="12" xfId="7" applyNumberFormat="1" applyFont="1" applyFill="1" applyBorder="1" applyAlignment="1">
      <alignment horizontal="right" vertical="center"/>
    </xf>
    <xf numFmtId="170" fontId="85" fillId="15" borderId="14" xfId="7" applyNumberFormat="1" applyFont="1" applyFill="1" applyBorder="1" applyAlignment="1">
      <alignment horizontal="right" vertical="center"/>
    </xf>
    <xf numFmtId="170" fontId="85" fillId="9" borderId="0" xfId="7" applyNumberFormat="1" applyFont="1" applyFill="1" applyBorder="1" applyAlignment="1">
      <alignment horizontal="right" vertical="center"/>
    </xf>
    <xf numFmtId="170" fontId="83" fillId="9" borderId="0" xfId="7" applyNumberFormat="1" applyFont="1" applyFill="1" applyBorder="1" applyAlignment="1">
      <alignment horizontal="right" vertical="center"/>
    </xf>
    <xf numFmtId="170" fontId="83" fillId="9" borderId="11" xfId="7" applyNumberFormat="1" applyFont="1" applyFill="1" applyBorder="1" applyAlignment="1">
      <alignment horizontal="right" vertical="center"/>
    </xf>
    <xf numFmtId="170" fontId="85" fillId="9" borderId="12" xfId="7" applyNumberFormat="1" applyFont="1" applyFill="1" applyBorder="1" applyAlignment="1">
      <alignment horizontal="right" vertical="center"/>
    </xf>
    <xf numFmtId="0" fontId="85" fillId="9" borderId="21" xfId="61" applyFont="1" applyFill="1" applyBorder="1" applyAlignment="1">
      <alignment horizontal="left" vertical="center"/>
    </xf>
    <xf numFmtId="170" fontId="85" fillId="18" borderId="22" xfId="7" applyNumberFormat="1" applyFont="1" applyFill="1" applyBorder="1" applyAlignment="1">
      <alignment horizontal="right" vertical="center"/>
    </xf>
    <xf numFmtId="170" fontId="85" fillId="15" borderId="21" xfId="7" applyNumberFormat="1" applyFont="1" applyFill="1" applyBorder="1" applyAlignment="1">
      <alignment horizontal="right" vertical="center"/>
    </xf>
    <xf numFmtId="170" fontId="85" fillId="15" borderId="22" xfId="7" applyNumberFormat="1" applyFont="1" applyFill="1" applyBorder="1" applyAlignment="1">
      <alignment horizontal="right" vertical="center"/>
    </xf>
    <xf numFmtId="0" fontId="3" fillId="9" borderId="0" xfId="61" applyFill="1"/>
    <xf numFmtId="170" fontId="85" fillId="9" borderId="21" xfId="7" applyNumberFormat="1" applyFont="1" applyFill="1" applyBorder="1" applyAlignment="1">
      <alignment horizontal="right" vertical="center"/>
    </xf>
    <xf numFmtId="43" fontId="86" fillId="0" borderId="0" xfId="61" applyNumberFormat="1" applyFont="1" applyAlignment="1">
      <alignment horizontal="right"/>
    </xf>
    <xf numFmtId="0" fontId="87" fillId="0" borderId="0" xfId="61" applyFont="1" applyFill="1"/>
    <xf numFmtId="0" fontId="3" fillId="19" borderId="0" xfId="61" applyFill="1"/>
    <xf numFmtId="170" fontId="85" fillId="0" borderId="0" xfId="7" applyNumberFormat="1" applyFont="1" applyFill="1" applyBorder="1" applyAlignment="1">
      <alignment horizontal="right" vertical="center"/>
    </xf>
    <xf numFmtId="170" fontId="85" fillId="0" borderId="13" xfId="7" applyNumberFormat="1" applyFont="1" applyFill="1" applyBorder="1" applyAlignment="1">
      <alignment horizontal="right" vertical="center"/>
    </xf>
    <xf numFmtId="170" fontId="83" fillId="0" borderId="0" xfId="7" applyNumberFormat="1" applyFont="1" applyFill="1" applyBorder="1" applyAlignment="1">
      <alignment horizontal="right" vertical="center"/>
    </xf>
    <xf numFmtId="170" fontId="83" fillId="0" borderId="13" xfId="7" applyNumberFormat="1" applyFont="1" applyFill="1" applyBorder="1" applyAlignment="1">
      <alignment horizontal="right" vertical="center"/>
    </xf>
    <xf numFmtId="170" fontId="83" fillId="0" borderId="11" xfId="7" applyNumberFormat="1" applyFont="1" applyFill="1" applyBorder="1" applyAlignment="1">
      <alignment horizontal="right" vertical="center"/>
    </xf>
    <xf numFmtId="170" fontId="83" fillId="0" borderId="15" xfId="7" applyNumberFormat="1" applyFont="1" applyFill="1" applyBorder="1" applyAlignment="1">
      <alignment horizontal="right" vertical="center"/>
    </xf>
    <xf numFmtId="170" fontId="85" fillId="0" borderId="12" xfId="7" applyNumberFormat="1" applyFont="1" applyFill="1" applyBorder="1" applyAlignment="1">
      <alignment horizontal="right" vertical="center"/>
    </xf>
    <xf numFmtId="170" fontId="85" fillId="0" borderId="14" xfId="7" applyNumberFormat="1" applyFont="1" applyFill="1" applyBorder="1" applyAlignment="1">
      <alignment horizontal="right" vertical="center"/>
    </xf>
    <xf numFmtId="0" fontId="33" fillId="11" borderId="0" xfId="61" applyFont="1" applyFill="1" applyBorder="1" applyAlignment="1">
      <alignment vertical="center"/>
    </xf>
    <xf numFmtId="0" fontId="33" fillId="9" borderId="36" xfId="61" applyFont="1" applyFill="1" applyBorder="1" applyAlignment="1">
      <alignment vertical="center"/>
    </xf>
    <xf numFmtId="0" fontId="33" fillId="9" borderId="24" xfId="61" applyFont="1" applyFill="1" applyBorder="1" applyAlignment="1">
      <alignment horizontal="right" vertical="center"/>
    </xf>
    <xf numFmtId="0" fontId="33" fillId="9" borderId="15" xfId="61" applyFont="1" applyFill="1" applyBorder="1" applyAlignment="1">
      <alignment horizontal="right" vertical="center"/>
    </xf>
    <xf numFmtId="0" fontId="32" fillId="0" borderId="19" xfId="61" applyFont="1" applyBorder="1" applyAlignment="1">
      <alignment vertical="center"/>
    </xf>
    <xf numFmtId="167" fontId="32" fillId="18" borderId="20" xfId="71" applyNumberFormat="1" applyFont="1" applyFill="1" applyBorder="1" applyAlignment="1">
      <alignment horizontal="right" vertical="center"/>
    </xf>
    <xf numFmtId="167" fontId="32" fillId="15" borderId="19" xfId="71" applyNumberFormat="1" applyFont="1" applyFill="1" applyBorder="1" applyAlignment="1">
      <alignment horizontal="right" vertical="center"/>
    </xf>
    <xf numFmtId="167" fontId="32" fillId="0" borderId="19" xfId="71" applyNumberFormat="1" applyFont="1" applyFill="1" applyBorder="1" applyAlignment="1">
      <alignment horizontal="right" vertical="center"/>
    </xf>
    <xf numFmtId="167" fontId="32" fillId="0" borderId="28" xfId="71" applyNumberFormat="1" applyFont="1" applyFill="1" applyBorder="1" applyAlignment="1">
      <alignment horizontal="right" vertical="center"/>
    </xf>
    <xf numFmtId="167" fontId="32" fillId="0" borderId="20" xfId="71" applyNumberFormat="1" applyFont="1" applyFill="1" applyBorder="1" applyAlignment="1">
      <alignment horizontal="right" vertical="center"/>
    </xf>
    <xf numFmtId="0" fontId="33" fillId="0" borderId="69" xfId="61" applyFont="1" applyBorder="1" applyAlignment="1">
      <alignment vertical="center"/>
    </xf>
    <xf numFmtId="167" fontId="32" fillId="0" borderId="65" xfId="71" applyNumberFormat="1" applyFont="1" applyFill="1" applyBorder="1" applyAlignment="1">
      <alignment horizontal="right" vertical="center"/>
    </xf>
    <xf numFmtId="167" fontId="32" fillId="9" borderId="19" xfId="71" applyNumberFormat="1" applyFont="1" applyFill="1" applyBorder="1" applyAlignment="1">
      <alignment horizontal="right" vertical="center"/>
    </xf>
    <xf numFmtId="167" fontId="32" fillId="9" borderId="28" xfId="71" applyNumberFormat="1" applyFont="1" applyFill="1" applyBorder="1" applyAlignment="1">
      <alignment horizontal="right" vertical="center"/>
    </xf>
    <xf numFmtId="0" fontId="71" fillId="15" borderId="0" xfId="61" applyFont="1" applyFill="1" applyBorder="1" applyAlignment="1">
      <alignment vertical="center"/>
    </xf>
    <xf numFmtId="0" fontId="83" fillId="9" borderId="24" xfId="61" applyFont="1" applyFill="1" applyBorder="1" applyAlignment="1">
      <alignment vertical="center"/>
    </xf>
    <xf numFmtId="0" fontId="3" fillId="15" borderId="0" xfId="61" applyFill="1"/>
    <xf numFmtId="0" fontId="86" fillId="0" borderId="0" xfId="61" applyFont="1"/>
    <xf numFmtId="0" fontId="83" fillId="0" borderId="0" xfId="61" applyFont="1" applyFill="1" applyBorder="1" applyAlignment="1">
      <alignment horizontal="left" vertical="center" indent="1"/>
    </xf>
    <xf numFmtId="3" fontId="33" fillId="18" borderId="13" xfId="61" applyNumberFormat="1" applyFont="1" applyFill="1" applyBorder="1" applyAlignment="1">
      <alignment horizontal="right" vertical="center"/>
    </xf>
    <xf numFmtId="3" fontId="33" fillId="15" borderId="13" xfId="61" applyNumberFormat="1" applyFont="1" applyFill="1" applyBorder="1" applyAlignment="1">
      <alignment horizontal="right" vertical="center"/>
    </xf>
    <xf numFmtId="3" fontId="33" fillId="9" borderId="0" xfId="61" applyNumberFormat="1" applyFont="1" applyFill="1" applyBorder="1" applyAlignment="1">
      <alignment horizontal="right" vertical="center"/>
    </xf>
    <xf numFmtId="0" fontId="83" fillId="9" borderId="0" xfId="61" applyFont="1" applyFill="1" applyBorder="1" applyAlignment="1">
      <alignment horizontal="left" vertical="center" indent="1"/>
    </xf>
    <xf numFmtId="167" fontId="83" fillId="18" borderId="13" xfId="70" applyNumberFormat="1" applyFont="1" applyFill="1" applyBorder="1" applyAlignment="1">
      <alignment horizontal="right" vertical="center"/>
    </xf>
    <xf numFmtId="167" fontId="83" fillId="15" borderId="0" xfId="70" applyNumberFormat="1" applyFont="1" applyFill="1" applyBorder="1" applyAlignment="1">
      <alignment horizontal="right" vertical="center"/>
    </xf>
    <xf numFmtId="167" fontId="83" fillId="15" borderId="13" xfId="70" applyNumberFormat="1" applyFont="1" applyFill="1" applyBorder="1" applyAlignment="1">
      <alignment horizontal="right" vertical="center"/>
    </xf>
    <xf numFmtId="167" fontId="83" fillId="9" borderId="0" xfId="70" applyNumberFormat="1" applyFont="1" applyFill="1" applyBorder="1" applyAlignment="1">
      <alignment horizontal="right" vertical="center"/>
    </xf>
    <xf numFmtId="0" fontId="83" fillId="9" borderId="11" xfId="61" applyFont="1" applyFill="1" applyBorder="1" applyAlignment="1">
      <alignment horizontal="left" vertical="center" indent="1"/>
    </xf>
    <xf numFmtId="167" fontId="83" fillId="18" borderId="15" xfId="70" applyNumberFormat="1" applyFont="1" applyFill="1" applyBorder="1" applyAlignment="1">
      <alignment horizontal="right" vertical="center"/>
    </xf>
    <xf numFmtId="167" fontId="83" fillId="15" borderId="11" xfId="70" applyNumberFormat="1" applyFont="1" applyFill="1" applyBorder="1" applyAlignment="1">
      <alignment horizontal="right" vertical="center"/>
    </xf>
    <xf numFmtId="167" fontId="83" fillId="15" borderId="15" xfId="70" applyNumberFormat="1" applyFont="1" applyFill="1" applyBorder="1" applyAlignment="1">
      <alignment horizontal="right" vertical="center"/>
    </xf>
    <xf numFmtId="167" fontId="83" fillId="9" borderId="11" xfId="70" applyNumberFormat="1" applyFont="1" applyFill="1" applyBorder="1" applyAlignment="1">
      <alignment horizontal="right" vertical="center"/>
    </xf>
    <xf numFmtId="167" fontId="85" fillId="18" borderId="14" xfId="70" applyNumberFormat="1" applyFont="1" applyFill="1" applyBorder="1" applyAlignment="1">
      <alignment horizontal="right" vertical="center"/>
    </xf>
    <xf numFmtId="167" fontId="85" fillId="15" borderId="12" xfId="70" applyNumberFormat="1" applyFont="1" applyFill="1" applyBorder="1" applyAlignment="1">
      <alignment horizontal="right" vertical="center"/>
    </xf>
    <xf numFmtId="167" fontId="85" fillId="15" borderId="14" xfId="70" applyNumberFormat="1" applyFont="1" applyFill="1" applyBorder="1" applyAlignment="1">
      <alignment horizontal="right" vertical="center"/>
    </xf>
    <xf numFmtId="167" fontId="85" fillId="9" borderId="12" xfId="70" applyNumberFormat="1" applyFont="1" applyFill="1" applyBorder="1" applyAlignment="1">
      <alignment horizontal="right" vertical="center"/>
    </xf>
    <xf numFmtId="1" fontId="86" fillId="0" borderId="0" xfId="61" applyNumberFormat="1" applyFont="1"/>
    <xf numFmtId="167" fontId="85" fillId="0" borderId="0" xfId="70" applyNumberFormat="1" applyFont="1" applyFill="1" applyBorder="1" applyAlignment="1">
      <alignment horizontal="right" vertical="center"/>
    </xf>
    <xf numFmtId="167" fontId="85" fillId="0" borderId="0" xfId="70" applyNumberFormat="1" applyFont="1" applyBorder="1" applyAlignment="1">
      <alignment horizontal="right" vertical="center"/>
    </xf>
    <xf numFmtId="0" fontId="3" fillId="0" borderId="0" xfId="61" applyBorder="1"/>
    <xf numFmtId="0" fontId="54" fillId="11" borderId="0" xfId="61" applyFont="1" applyFill="1" applyBorder="1" applyAlignment="1">
      <alignment horizontal="left" vertical="center"/>
    </xf>
    <xf numFmtId="0" fontId="3" fillId="11" borderId="0" xfId="61" applyFill="1" applyBorder="1" applyAlignment="1">
      <alignment vertical="center"/>
    </xf>
    <xf numFmtId="0" fontId="3" fillId="15" borderId="0" xfId="61" applyFill="1" applyAlignment="1">
      <alignment vertical="center"/>
    </xf>
    <xf numFmtId="0" fontId="3" fillId="11" borderId="0" xfId="61" applyFill="1" applyAlignment="1">
      <alignment vertical="center"/>
    </xf>
    <xf numFmtId="0" fontId="73" fillId="0" borderId="0" xfId="61" applyFont="1"/>
    <xf numFmtId="0" fontId="73" fillId="0" borderId="0" xfId="61" applyFont="1" applyBorder="1"/>
    <xf numFmtId="1" fontId="88" fillId="0" borderId="0" xfId="61" applyNumberFormat="1" applyFont="1"/>
    <xf numFmtId="0" fontId="88" fillId="0" borderId="0" xfId="61" applyFont="1"/>
    <xf numFmtId="0" fontId="3" fillId="11" borderId="0" xfId="61" applyFill="1" applyBorder="1"/>
    <xf numFmtId="0" fontId="3" fillId="11" borderId="0" xfId="61" applyFill="1"/>
    <xf numFmtId="167" fontId="86" fillId="0" borderId="0" xfId="61" applyNumberFormat="1" applyFont="1"/>
    <xf numFmtId="0" fontId="86" fillId="15" borderId="0" xfId="61" applyFont="1" applyFill="1"/>
    <xf numFmtId="173" fontId="89" fillId="0" borderId="0" xfId="61" applyNumberFormat="1" applyFont="1" applyAlignment="1">
      <alignment horizontal="right"/>
    </xf>
    <xf numFmtId="0" fontId="3" fillId="0" borderId="0" xfId="61" applyAlignment="1">
      <alignment horizontal="right"/>
    </xf>
    <xf numFmtId="0" fontId="3" fillId="9" borderId="0" xfId="61" applyFill="1" applyBorder="1"/>
    <xf numFmtId="0" fontId="44" fillId="0" borderId="0" xfId="61" applyFont="1" applyFill="1" applyAlignment="1">
      <alignment horizontal="right"/>
    </xf>
    <xf numFmtId="0" fontId="44" fillId="0" borderId="0" xfId="61" applyFont="1" applyFill="1" applyBorder="1" applyAlignment="1">
      <alignment horizontal="right"/>
    </xf>
    <xf numFmtId="0" fontId="44" fillId="9" borderId="0" xfId="61" applyFont="1" applyFill="1" applyAlignment="1">
      <alignment horizontal="right"/>
    </xf>
    <xf numFmtId="0" fontId="44" fillId="9" borderId="0" xfId="61" applyFont="1" applyFill="1"/>
    <xf numFmtId="0" fontId="90" fillId="9" borderId="0" xfId="61" applyFont="1" applyFill="1" applyAlignment="1">
      <alignment horizontal="left" vertical="center"/>
    </xf>
    <xf numFmtId="0" fontId="90" fillId="9" borderId="0" xfId="61" applyFont="1" applyFill="1" applyBorder="1" applyAlignment="1">
      <alignment horizontal="left" vertical="center"/>
    </xf>
    <xf numFmtId="0" fontId="91" fillId="10" borderId="0" xfId="61" applyFont="1" applyFill="1" applyAlignment="1">
      <alignment horizontal="left" vertical="center" indent="3"/>
    </xf>
    <xf numFmtId="0" fontId="33" fillId="10" borderId="0" xfId="61" applyFont="1" applyFill="1" applyAlignment="1">
      <alignment horizontal="right"/>
    </xf>
    <xf numFmtId="0" fontId="33" fillId="10" borderId="0" xfId="61" applyFont="1" applyFill="1" applyBorder="1" applyAlignment="1">
      <alignment horizontal="right"/>
    </xf>
    <xf numFmtId="0" fontId="33" fillId="12" borderId="0" xfId="61" applyFont="1" applyFill="1" applyAlignment="1">
      <alignment horizontal="right"/>
    </xf>
    <xf numFmtId="0" fontId="33" fillId="12" borderId="0" xfId="61" applyFont="1" applyFill="1"/>
    <xf numFmtId="0" fontId="32" fillId="9" borderId="0" xfId="61" applyFont="1" applyFill="1" applyBorder="1" applyAlignment="1">
      <alignment horizontal="right" vertical="center"/>
    </xf>
    <xf numFmtId="0" fontId="32" fillId="9" borderId="0" xfId="61" applyFont="1" applyFill="1" applyAlignment="1">
      <alignment horizontal="right" vertical="center"/>
    </xf>
    <xf numFmtId="0" fontId="32" fillId="9" borderId="0" xfId="61" applyFont="1" applyFill="1" applyAlignment="1">
      <alignment vertical="center"/>
    </xf>
    <xf numFmtId="0" fontId="35" fillId="11" borderId="0" xfId="61" applyNumberFormat="1" applyFont="1" applyFill="1" applyBorder="1" applyAlignment="1">
      <alignment horizontal="left" vertical="center"/>
    </xf>
    <xf numFmtId="0" fontId="33" fillId="9" borderId="11" xfId="61" applyNumberFormat="1" applyFont="1" applyFill="1" applyBorder="1" applyAlignment="1">
      <alignment vertical="center"/>
    </xf>
    <xf numFmtId="0" fontId="33" fillId="9" borderId="0" xfId="61" applyNumberFormat="1" applyFont="1" applyFill="1" applyBorder="1" applyAlignment="1">
      <alignment horizontal="left" indent="1"/>
    </xf>
    <xf numFmtId="3" fontId="33" fillId="15" borderId="0" xfId="62" applyNumberFormat="1" applyFont="1" applyFill="1" applyBorder="1" applyAlignment="1">
      <alignment horizontal="right" vertical="center"/>
    </xf>
    <xf numFmtId="3" fontId="33" fillId="15" borderId="25" xfId="61" applyNumberFormat="1" applyFont="1" applyFill="1" applyBorder="1" applyAlignment="1">
      <alignment horizontal="right" vertical="center"/>
    </xf>
    <xf numFmtId="3" fontId="33" fillId="9" borderId="0" xfId="62" applyNumberFormat="1" applyFont="1" applyFill="1" applyBorder="1" applyAlignment="1">
      <alignment horizontal="right" vertical="center"/>
    </xf>
    <xf numFmtId="0" fontId="32" fillId="9" borderId="17" xfId="71" applyNumberFormat="1" applyFont="1" applyFill="1" applyBorder="1" applyAlignment="1">
      <alignment horizontal="left" vertical="center"/>
    </xf>
    <xf numFmtId="3" fontId="32" fillId="18" borderId="16" xfId="71" applyNumberFormat="1" applyFont="1" applyFill="1" applyBorder="1" applyAlignment="1">
      <alignment horizontal="right" vertical="center"/>
    </xf>
    <xf numFmtId="3" fontId="32" fillId="15" borderId="17" xfId="71" applyNumberFormat="1" applyFont="1" applyFill="1" applyBorder="1" applyAlignment="1">
      <alignment horizontal="right" vertical="center"/>
    </xf>
    <xf numFmtId="3" fontId="32" fillId="15" borderId="27" xfId="71" applyNumberFormat="1" applyFont="1" applyFill="1" applyBorder="1" applyAlignment="1">
      <alignment horizontal="right" vertical="center"/>
    </xf>
    <xf numFmtId="3" fontId="32" fillId="15" borderId="16" xfId="71" applyNumberFormat="1" applyFont="1" applyFill="1" applyBorder="1" applyAlignment="1">
      <alignment horizontal="right" vertical="center"/>
    </xf>
    <xf numFmtId="3" fontId="32" fillId="9" borderId="17" xfId="71" applyNumberFormat="1" applyFont="1" applyFill="1" applyBorder="1" applyAlignment="1">
      <alignment horizontal="right" vertical="center"/>
    </xf>
    <xf numFmtId="0" fontId="33" fillId="9" borderId="70" xfId="61" applyNumberFormat="1" applyFont="1" applyFill="1" applyBorder="1" applyAlignment="1">
      <alignment horizontal="left"/>
    </xf>
    <xf numFmtId="3" fontId="33" fillId="18" borderId="71" xfId="61" applyNumberFormat="1" applyFont="1" applyFill="1" applyBorder="1" applyAlignment="1">
      <alignment horizontal="right" vertical="center"/>
    </xf>
    <xf numFmtId="3" fontId="33" fillId="15" borderId="70" xfId="62" applyNumberFormat="1" applyFont="1" applyFill="1" applyBorder="1" applyAlignment="1">
      <alignment horizontal="right" vertical="center"/>
    </xf>
    <xf numFmtId="3" fontId="33" fillId="15" borderId="72" xfId="61" applyNumberFormat="1" applyFont="1" applyFill="1" applyBorder="1" applyAlignment="1">
      <alignment horizontal="right" vertical="center"/>
    </xf>
    <xf numFmtId="3" fontId="33" fillId="15" borderId="71" xfId="61" applyNumberFormat="1" applyFont="1" applyFill="1" applyBorder="1" applyAlignment="1">
      <alignment horizontal="right" vertical="center"/>
    </xf>
    <xf numFmtId="3" fontId="33" fillId="9" borderId="70" xfId="62" applyNumberFormat="1" applyFont="1" applyFill="1" applyBorder="1" applyAlignment="1">
      <alignment horizontal="right" vertical="center"/>
    </xf>
    <xf numFmtId="3" fontId="33" fillId="9" borderId="70" xfId="61" applyNumberFormat="1" applyFont="1" applyFill="1" applyBorder="1" applyAlignment="1">
      <alignment horizontal="right" vertical="center"/>
    </xf>
    <xf numFmtId="0" fontId="33" fillId="9" borderId="0" xfId="61" applyNumberFormat="1" applyFont="1" applyFill="1" applyAlignment="1">
      <alignment vertical="center"/>
    </xf>
    <xf numFmtId="0" fontId="33" fillId="9" borderId="0" xfId="61" applyFont="1" applyFill="1" applyAlignment="1">
      <alignment horizontal="right" vertical="center"/>
    </xf>
    <xf numFmtId="0" fontId="33" fillId="9" borderId="0" xfId="61" applyFont="1" applyFill="1" applyBorder="1" applyAlignment="1">
      <alignment horizontal="right" vertical="center"/>
    </xf>
    <xf numFmtId="0" fontId="33" fillId="0" borderId="0" xfId="61" applyFont="1" applyFill="1" applyBorder="1" applyAlignment="1">
      <alignment horizontal="right"/>
    </xf>
    <xf numFmtId="0" fontId="33" fillId="9" borderId="0" xfId="61" applyNumberFormat="1" applyFont="1" applyFill="1" applyBorder="1"/>
    <xf numFmtId="0" fontId="32" fillId="9" borderId="21" xfId="71" applyNumberFormat="1" applyFont="1" applyFill="1" applyBorder="1" applyAlignment="1">
      <alignment horizontal="left" vertical="center"/>
    </xf>
    <xf numFmtId="3" fontId="32" fillId="18" borderId="22" xfId="71" applyNumberFormat="1" applyFont="1" applyFill="1" applyBorder="1" applyAlignment="1">
      <alignment horizontal="right" vertical="center"/>
    </xf>
    <xf numFmtId="3" fontId="32" fillId="15" borderId="21" xfId="71" applyNumberFormat="1" applyFont="1" applyFill="1" applyBorder="1" applyAlignment="1">
      <alignment horizontal="right" vertical="center"/>
    </xf>
    <xf numFmtId="3" fontId="32" fillId="15" borderId="65" xfId="61" applyNumberFormat="1" applyFont="1" applyFill="1" applyBorder="1" applyAlignment="1">
      <alignment horizontal="right" vertical="center"/>
    </xf>
    <xf numFmtId="3" fontId="32" fillId="15" borderId="22" xfId="71" applyNumberFormat="1" applyFont="1" applyFill="1" applyBorder="1" applyAlignment="1">
      <alignment horizontal="right" vertical="center"/>
    </xf>
    <xf numFmtId="3" fontId="32" fillId="9" borderId="21" xfId="71" applyNumberFormat="1" applyFont="1" applyFill="1" applyBorder="1" applyAlignment="1">
      <alignment horizontal="right" vertical="center"/>
    </xf>
    <xf numFmtId="3" fontId="32" fillId="9" borderId="21" xfId="61" applyNumberFormat="1" applyFont="1" applyFill="1" applyBorder="1" applyAlignment="1">
      <alignment horizontal="right" vertical="center"/>
    </xf>
    <xf numFmtId="0" fontId="32" fillId="9" borderId="0" xfId="61" applyNumberFormat="1" applyFont="1" applyFill="1" applyBorder="1"/>
    <xf numFmtId="3" fontId="32" fillId="18" borderId="13" xfId="61" applyNumberFormat="1" applyFont="1" applyFill="1" applyBorder="1" applyAlignment="1">
      <alignment horizontal="right" vertical="center"/>
    </xf>
    <xf numFmtId="3" fontId="32" fillId="15" borderId="0" xfId="62" applyNumberFormat="1" applyFont="1" applyFill="1" applyBorder="1" applyAlignment="1">
      <alignment horizontal="right" vertical="center"/>
    </xf>
    <xf numFmtId="3" fontId="32" fillId="15" borderId="25" xfId="61" applyNumberFormat="1" applyFont="1" applyFill="1" applyBorder="1" applyAlignment="1">
      <alignment horizontal="right"/>
    </xf>
    <xf numFmtId="3" fontId="32" fillId="15" borderId="13" xfId="61" applyNumberFormat="1" applyFont="1" applyFill="1" applyBorder="1" applyAlignment="1">
      <alignment horizontal="right" vertical="center"/>
    </xf>
    <xf numFmtId="3" fontId="32" fillId="9" borderId="0" xfId="62" applyNumberFormat="1" applyFont="1" applyFill="1" applyBorder="1" applyAlignment="1">
      <alignment horizontal="right" vertical="center"/>
    </xf>
    <xf numFmtId="3" fontId="32" fillId="9" borderId="0" xfId="61" applyNumberFormat="1" applyFont="1" applyFill="1" applyBorder="1" applyAlignment="1">
      <alignment horizontal="right"/>
    </xf>
    <xf numFmtId="0" fontId="33" fillId="9" borderId="11" xfId="61" applyNumberFormat="1" applyFont="1" applyFill="1" applyBorder="1"/>
    <xf numFmtId="3" fontId="33" fillId="15" borderId="24" xfId="61" applyNumberFormat="1" applyFont="1" applyFill="1" applyBorder="1" applyAlignment="1">
      <alignment horizontal="right"/>
    </xf>
    <xf numFmtId="3" fontId="33" fillId="9" borderId="11" xfId="61" applyNumberFormat="1" applyFont="1" applyFill="1" applyBorder="1" applyAlignment="1">
      <alignment horizontal="right"/>
    </xf>
    <xf numFmtId="0" fontId="32" fillId="9" borderId="18" xfId="71" applyNumberFormat="1" applyFont="1" applyFill="1" applyBorder="1" applyAlignment="1">
      <alignment horizontal="left" vertical="center"/>
    </xf>
    <xf numFmtId="3" fontId="32" fillId="15" borderId="65" xfId="61" applyNumberFormat="1" applyFont="1" applyFill="1" applyBorder="1" applyAlignment="1">
      <alignment horizontal="right"/>
    </xf>
    <xf numFmtId="3" fontId="32" fillId="9" borderId="21" xfId="61" applyNumberFormat="1" applyFont="1" applyFill="1" applyBorder="1" applyAlignment="1">
      <alignment horizontal="right"/>
    </xf>
    <xf numFmtId="0" fontId="83" fillId="9" borderId="0" xfId="61" applyFont="1" applyFill="1" applyAlignment="1">
      <alignment horizontal="right"/>
    </xf>
    <xf numFmtId="0" fontId="83" fillId="9" borderId="0" xfId="61" applyFont="1" applyFill="1" applyBorder="1"/>
    <xf numFmtId="174" fontId="3" fillId="0" borderId="0" xfId="61" applyNumberFormat="1" applyAlignment="1">
      <alignment horizontal="right"/>
    </xf>
    <xf numFmtId="0" fontId="33" fillId="0" borderId="27" xfId="61" applyFont="1" applyFill="1" applyBorder="1" applyAlignment="1">
      <alignment horizontal="left" vertical="center"/>
    </xf>
    <xf numFmtId="167" fontId="33" fillId="9" borderId="16" xfId="71" applyNumberFormat="1" applyFont="1" applyFill="1" applyBorder="1" applyAlignment="1">
      <alignment horizontal="right" vertical="center"/>
    </xf>
    <xf numFmtId="0" fontId="33" fillId="0" borderId="24" xfId="61" applyFont="1" applyFill="1" applyBorder="1" applyAlignment="1">
      <alignment vertical="center"/>
    </xf>
    <xf numFmtId="167" fontId="33" fillId="9" borderId="15" xfId="71" applyNumberFormat="1" applyFont="1" applyFill="1" applyBorder="1" applyAlignment="1">
      <alignment horizontal="right" vertical="center"/>
    </xf>
    <xf numFmtId="0" fontId="33" fillId="0" borderId="12" xfId="61" applyFont="1" applyFill="1" applyBorder="1" applyAlignment="1">
      <alignment vertical="center"/>
    </xf>
    <xf numFmtId="167" fontId="33" fillId="9" borderId="14" xfId="71" applyNumberFormat="1" applyFont="1" applyFill="1" applyBorder="1" applyAlignment="1">
      <alignment horizontal="right" vertical="center"/>
    </xf>
    <xf numFmtId="0" fontId="33" fillId="0" borderId="17" xfId="61" applyFont="1" applyFill="1" applyBorder="1" applyAlignment="1">
      <alignment vertical="center"/>
    </xf>
    <xf numFmtId="0" fontId="32" fillId="0" borderId="21" xfId="61" applyFont="1" applyFill="1" applyBorder="1" applyAlignment="1">
      <alignment vertical="center"/>
    </xf>
    <xf numFmtId="167" fontId="74" fillId="18" borderId="22" xfId="71" applyNumberFormat="1" applyFont="1" applyFill="1" applyBorder="1" applyAlignment="1">
      <alignment horizontal="right" vertical="center"/>
    </xf>
    <xf numFmtId="167" fontId="74" fillId="15" borderId="21" xfId="71" applyNumberFormat="1" applyFont="1" applyFill="1" applyBorder="1" applyAlignment="1">
      <alignment horizontal="right" vertical="center"/>
    </xf>
    <xf numFmtId="167" fontId="32" fillId="15" borderId="21" xfId="71" applyNumberFormat="1" applyFont="1" applyFill="1" applyBorder="1" applyAlignment="1">
      <alignment horizontal="right" vertical="center"/>
    </xf>
    <xf numFmtId="167" fontId="74" fillId="15" borderId="22" xfId="71" applyNumberFormat="1" applyFont="1" applyFill="1" applyBorder="1" applyAlignment="1">
      <alignment horizontal="right" vertical="center"/>
    </xf>
    <xf numFmtId="167" fontId="74" fillId="9" borderId="21" xfId="71" applyNumberFormat="1" applyFont="1" applyFill="1" applyBorder="1" applyAlignment="1">
      <alignment horizontal="right" vertical="center"/>
    </xf>
    <xf numFmtId="167" fontId="32" fillId="9" borderId="21" xfId="71" applyNumberFormat="1" applyFont="1" applyFill="1" applyBorder="1" applyAlignment="1">
      <alignment horizontal="right" vertical="center"/>
    </xf>
    <xf numFmtId="167" fontId="32" fillId="9" borderId="22" xfId="71" applyNumberFormat="1" applyFont="1" applyFill="1" applyBorder="1" applyAlignment="1">
      <alignment horizontal="right" vertical="center"/>
    </xf>
    <xf numFmtId="49" fontId="33" fillId="14" borderId="13" xfId="0" applyNumberFormat="1" applyFont="1" applyFill="1" applyBorder="1" applyAlignment="1">
      <alignment horizontal="right" vertical="center"/>
    </xf>
    <xf numFmtId="0" fontId="33" fillId="14" borderId="15" xfId="0" applyFont="1" applyFill="1" applyBorder="1" applyAlignment="1">
      <alignment horizontal="right" vertical="center"/>
    </xf>
    <xf numFmtId="3" fontId="33" fillId="14" borderId="16" xfId="0" applyNumberFormat="1" applyFont="1" applyFill="1" applyBorder="1" applyAlignment="1">
      <alignment horizontal="right" vertical="center"/>
    </xf>
    <xf numFmtId="3" fontId="33" fillId="14" borderId="15" xfId="0" applyNumberFormat="1" applyFont="1" applyFill="1" applyBorder="1" applyAlignment="1">
      <alignment horizontal="right" vertical="center"/>
    </xf>
    <xf numFmtId="3" fontId="33" fillId="14" borderId="13" xfId="0" applyNumberFormat="1" applyFont="1" applyFill="1" applyBorder="1" applyAlignment="1">
      <alignment horizontal="right" vertical="center"/>
    </xf>
    <xf numFmtId="3" fontId="33" fillId="14" borderId="13" xfId="0" quotePrefix="1" applyNumberFormat="1" applyFont="1" applyFill="1" applyBorder="1" applyAlignment="1">
      <alignment horizontal="right" vertical="center"/>
    </xf>
    <xf numFmtId="3" fontId="33" fillId="14" borderId="15" xfId="0" quotePrefix="1" applyNumberFormat="1" applyFont="1" applyFill="1" applyBorder="1" applyAlignment="1">
      <alignment horizontal="right" vertical="center"/>
    </xf>
    <xf numFmtId="3" fontId="32" fillId="14" borderId="13" xfId="0" applyNumberFormat="1" applyFont="1" applyFill="1" applyBorder="1" applyAlignment="1">
      <alignment horizontal="right" vertical="center"/>
    </xf>
    <xf numFmtId="3" fontId="33" fillId="14" borderId="13" xfId="0" applyNumberFormat="1" applyFont="1" applyFill="1" applyBorder="1" applyAlignment="1">
      <alignment horizontal="right"/>
    </xf>
    <xf numFmtId="3" fontId="33" fillId="14" borderId="15" xfId="0" applyNumberFormat="1" applyFont="1" applyFill="1" applyBorder="1" applyAlignment="1">
      <alignment horizontal="right"/>
    </xf>
    <xf numFmtId="3" fontId="33" fillId="14" borderId="13" xfId="0" applyNumberFormat="1" applyFont="1" applyFill="1" applyBorder="1"/>
    <xf numFmtId="3" fontId="32" fillId="14" borderId="22" xfId="0" applyNumberFormat="1" applyFont="1" applyFill="1" applyBorder="1" applyAlignment="1">
      <alignment horizontal="right" vertical="center"/>
    </xf>
    <xf numFmtId="0" fontId="33" fillId="15" borderId="11" xfId="0" applyFont="1" applyFill="1" applyBorder="1" applyAlignment="1">
      <alignment horizontal="right" vertical="center"/>
    </xf>
    <xf numFmtId="3" fontId="33" fillId="15" borderId="11" xfId="0" applyNumberFormat="1" applyFont="1" applyFill="1" applyBorder="1" applyAlignment="1">
      <alignment horizontal="right" vertical="center"/>
    </xf>
    <xf numFmtId="3" fontId="32" fillId="15" borderId="17" xfId="0" applyNumberFormat="1" applyFont="1" applyFill="1" applyBorder="1" applyAlignment="1">
      <alignment horizontal="right" vertical="center"/>
    </xf>
    <xf numFmtId="3" fontId="32" fillId="15" borderId="0" xfId="0" applyNumberFormat="1" applyFont="1" applyFill="1" applyBorder="1" applyAlignment="1">
      <alignment horizontal="right" vertical="center"/>
    </xf>
    <xf numFmtId="3" fontId="32" fillId="15" borderId="21" xfId="0" applyNumberFormat="1" applyFont="1" applyFill="1" applyBorder="1" applyAlignment="1">
      <alignment horizontal="right" vertical="center"/>
    </xf>
    <xf numFmtId="49" fontId="33" fillId="14" borderId="73" xfId="0" applyNumberFormat="1" applyFont="1" applyFill="1" applyBorder="1" applyAlignment="1">
      <alignment horizontal="right" vertical="center"/>
    </xf>
    <xf numFmtId="49" fontId="33" fillId="9" borderId="25" xfId="0" applyNumberFormat="1" applyFont="1" applyFill="1" applyBorder="1" applyAlignment="1">
      <alignment horizontal="right" vertical="center"/>
    </xf>
    <xf numFmtId="3" fontId="32" fillId="14" borderId="14" xfId="0" applyNumberFormat="1" applyFont="1" applyFill="1" applyBorder="1" applyAlignment="1">
      <alignment horizontal="right" vertical="center"/>
    </xf>
    <xf numFmtId="0" fontId="49" fillId="14" borderId="13" xfId="0" applyFont="1" applyFill="1" applyBorder="1"/>
    <xf numFmtId="3" fontId="33" fillId="14" borderId="14" xfId="0" quotePrefix="1" applyNumberFormat="1" applyFont="1" applyFill="1" applyBorder="1" applyAlignment="1">
      <alignment horizontal="right" vertical="center"/>
    </xf>
    <xf numFmtId="3" fontId="32" fillId="14" borderId="20" xfId="0" applyNumberFormat="1" applyFont="1" applyFill="1" applyBorder="1" applyAlignment="1">
      <alignment horizontal="right" vertical="center"/>
    </xf>
    <xf numFmtId="167" fontId="33" fillId="14" borderId="16" xfId="20" applyNumberFormat="1" applyFont="1" applyFill="1" applyBorder="1" applyAlignment="1">
      <alignment horizontal="right" vertical="center"/>
    </xf>
    <xf numFmtId="167" fontId="33" fillId="14" borderId="13" xfId="20" applyNumberFormat="1" applyFont="1" applyFill="1" applyBorder="1" applyAlignment="1">
      <alignment horizontal="right" vertical="center"/>
    </xf>
    <xf numFmtId="167" fontId="32" fillId="14" borderId="14" xfId="20" applyNumberFormat="1" applyFont="1" applyFill="1" applyBorder="1" applyAlignment="1">
      <alignment horizontal="right" vertical="center"/>
    </xf>
    <xf numFmtId="167" fontId="32" fillId="14" borderId="13" xfId="0" applyNumberFormat="1" applyFont="1" applyFill="1" applyBorder="1" applyAlignment="1">
      <alignment horizontal="right" vertical="center"/>
    </xf>
    <xf numFmtId="4" fontId="33" fillId="14" borderId="23" xfId="0" applyNumberFormat="1" applyFont="1" applyFill="1" applyBorder="1" applyAlignment="1">
      <alignment horizontal="right" vertical="center"/>
    </xf>
    <xf numFmtId="3" fontId="33" fillId="14" borderId="23" xfId="0" quotePrefix="1" applyNumberFormat="1" applyFont="1" applyFill="1" applyBorder="1" applyAlignment="1">
      <alignment horizontal="right" vertical="center"/>
    </xf>
    <xf numFmtId="49" fontId="33" fillId="9" borderId="24" xfId="61" applyNumberFormat="1" applyFont="1" applyFill="1" applyBorder="1" applyAlignment="1">
      <alignment horizontal="right" vertical="center"/>
    </xf>
    <xf numFmtId="170" fontId="33" fillId="0" borderId="24" xfId="61" applyNumberFormat="1" applyFont="1" applyFill="1" applyBorder="1" applyAlignment="1">
      <alignment vertical="center"/>
    </xf>
    <xf numFmtId="49" fontId="33" fillId="0" borderId="11" xfId="61" applyNumberFormat="1" applyFont="1" applyFill="1" applyBorder="1" applyAlignment="1">
      <alignment horizontal="right" vertical="center"/>
    </xf>
    <xf numFmtId="0" fontId="33" fillId="0" borderId="11" xfId="0" applyFont="1" applyFill="1" applyBorder="1" applyAlignment="1">
      <alignment vertical="center"/>
    </xf>
    <xf numFmtId="0" fontId="33" fillId="0" borderId="0" xfId="0" quotePrefix="1" applyFont="1" applyFill="1" applyBorder="1" applyAlignment="1">
      <alignment vertical="center"/>
    </xf>
    <xf numFmtId="0" fontId="32" fillId="0" borderId="12" xfId="0" applyFont="1" applyFill="1" applyBorder="1" applyAlignment="1">
      <alignment vertical="center"/>
    </xf>
    <xf numFmtId="0" fontId="47" fillId="0" borderId="0" xfId="0" applyFont="1" applyFill="1" applyBorder="1" applyAlignment="1">
      <alignment vertical="center"/>
    </xf>
    <xf numFmtId="49" fontId="33" fillId="0" borderId="24" xfId="61" applyNumberFormat="1" applyFont="1" applyFill="1" applyBorder="1" applyAlignment="1">
      <alignment horizontal="right" vertical="center"/>
    </xf>
    <xf numFmtId="0" fontId="33" fillId="0" borderId="11" xfId="61" applyFont="1" applyFill="1" applyBorder="1" applyAlignment="1"/>
    <xf numFmtId="0" fontId="66" fillId="0" borderId="0" xfId="61" applyFont="1" applyFill="1" applyBorder="1" applyAlignment="1">
      <alignment horizontal="left" vertical="center"/>
    </xf>
    <xf numFmtId="0" fontId="32" fillId="0" borderId="0" xfId="61" applyFont="1" applyFill="1" applyBorder="1" applyAlignment="1">
      <alignment horizontal="left" vertical="center"/>
    </xf>
    <xf numFmtId="0" fontId="32" fillId="0" borderId="12" xfId="61" applyFont="1" applyFill="1" applyBorder="1" applyAlignment="1">
      <alignment horizontal="left" vertical="center"/>
    </xf>
    <xf numFmtId="0" fontId="32" fillId="0" borderId="19" xfId="61" applyFont="1" applyFill="1" applyBorder="1" applyAlignment="1">
      <alignment horizontal="left" vertical="center"/>
    </xf>
    <xf numFmtId="0" fontId="35" fillId="11" borderId="74" xfId="61" applyFont="1" applyFill="1" applyBorder="1" applyAlignment="1">
      <alignment horizontal="left" vertical="center"/>
    </xf>
    <xf numFmtId="0" fontId="32" fillId="11" borderId="74" xfId="61" applyFont="1" applyFill="1" applyBorder="1" applyAlignment="1">
      <alignment vertical="center"/>
    </xf>
    <xf numFmtId="0" fontId="33" fillId="0" borderId="0" xfId="0" quotePrefix="1" applyFont="1" applyFill="1" applyBorder="1" applyAlignment="1">
      <alignment horizontal="left" vertical="center"/>
    </xf>
    <xf numFmtId="0" fontId="33" fillId="0" borderId="0" xfId="0" applyFont="1" applyFill="1" applyBorder="1" applyAlignment="1">
      <alignment horizontal="left" vertical="center"/>
    </xf>
    <xf numFmtId="0" fontId="32" fillId="0" borderId="12" xfId="0" quotePrefix="1" applyFont="1" applyFill="1" applyBorder="1" applyAlignment="1">
      <alignment vertical="center"/>
    </xf>
    <xf numFmtId="0" fontId="33" fillId="0" borderId="18" xfId="0" quotePrefix="1" applyFont="1" applyFill="1" applyBorder="1" applyAlignment="1">
      <alignment vertical="center"/>
    </xf>
    <xf numFmtId="0" fontId="35" fillId="11" borderId="74" xfId="0" applyFont="1" applyFill="1" applyBorder="1" applyAlignment="1">
      <alignment horizontal="left" vertical="center"/>
    </xf>
    <xf numFmtId="0" fontId="32" fillId="11" borderId="74" xfId="0" applyFont="1" applyFill="1" applyBorder="1" applyAlignment="1">
      <alignment vertical="center"/>
    </xf>
    <xf numFmtId="0" fontId="33" fillId="0" borderId="26" xfId="61" applyFont="1" applyFill="1" applyBorder="1" applyAlignment="1">
      <alignment vertical="center"/>
    </xf>
    <xf numFmtId="0" fontId="33" fillId="0" borderId="25" xfId="61" applyFont="1" applyFill="1" applyBorder="1" applyAlignment="1">
      <alignment horizontal="left" vertical="center" indent="2"/>
    </xf>
    <xf numFmtId="0" fontId="33" fillId="0" borderId="24" xfId="61" applyFont="1" applyFill="1" applyBorder="1" applyAlignment="1">
      <alignment horizontal="left" vertical="center" indent="1"/>
    </xf>
    <xf numFmtId="0" fontId="64" fillId="0" borderId="26" xfId="61" applyFont="1" applyFill="1" applyBorder="1" applyAlignment="1">
      <alignment vertical="center"/>
    </xf>
    <xf numFmtId="0" fontId="47" fillId="0" borderId="25" xfId="61" applyFont="1" applyFill="1" applyBorder="1" applyAlignment="1">
      <alignment vertical="center"/>
    </xf>
    <xf numFmtId="0" fontId="35" fillId="11" borderId="77" xfId="61" applyFont="1" applyFill="1" applyBorder="1" applyAlignment="1">
      <alignment horizontal="left" vertical="center"/>
    </xf>
    <xf numFmtId="0" fontId="32" fillId="11" borderId="75" xfId="61" applyFont="1" applyFill="1" applyBorder="1" applyAlignment="1">
      <alignment vertical="center"/>
    </xf>
    <xf numFmtId="0" fontId="32" fillId="11" borderId="76" xfId="61" applyFont="1" applyFill="1" applyBorder="1" applyAlignment="1">
      <alignment vertical="center"/>
    </xf>
    <xf numFmtId="0" fontId="32" fillId="0" borderId="25" xfId="61" applyFont="1" applyFill="1" applyBorder="1" applyAlignment="1">
      <alignment vertical="center"/>
    </xf>
    <xf numFmtId="0" fontId="33" fillId="0" borderId="0" xfId="61" applyFont="1" applyFill="1" applyBorder="1" applyAlignment="1">
      <alignment horizontal="left" vertical="center" indent="2"/>
    </xf>
    <xf numFmtId="0" fontId="33" fillId="0" borderId="11" xfId="61" applyFont="1" applyFill="1" applyBorder="1" applyAlignment="1">
      <alignment horizontal="left" vertical="center" indent="1"/>
    </xf>
    <xf numFmtId="0" fontId="64" fillId="0" borderId="12" xfId="61" applyFont="1" applyFill="1" applyBorder="1" applyAlignment="1">
      <alignment vertical="center"/>
    </xf>
    <xf numFmtId="0" fontId="66" fillId="0" borderId="0" xfId="61" applyFont="1" applyFill="1" applyBorder="1" applyAlignment="1">
      <alignment vertical="center"/>
    </xf>
    <xf numFmtId="0" fontId="33" fillId="0" borderId="18" xfId="61" applyFont="1" applyFill="1" applyBorder="1" applyAlignment="1"/>
    <xf numFmtId="0" fontId="33" fillId="0" borderId="40" xfId="61" applyFont="1" applyFill="1" applyBorder="1" applyAlignment="1">
      <alignment vertical="center"/>
    </xf>
    <xf numFmtId="0" fontId="33" fillId="0" borderId="18" xfId="61" applyFont="1" applyFill="1" applyBorder="1" applyAlignment="1">
      <alignment vertical="center"/>
    </xf>
    <xf numFmtId="0" fontId="33" fillId="0" borderId="12" xfId="61" applyFont="1" applyFill="1" applyBorder="1" applyAlignment="1">
      <alignment horizontal="left" vertical="center"/>
    </xf>
    <xf numFmtId="0" fontId="35" fillId="11" borderId="74" xfId="61" applyFont="1" applyFill="1" applyBorder="1"/>
    <xf numFmtId="0" fontId="68" fillId="16" borderId="74" xfId="61" applyFont="1" applyFill="1" applyBorder="1"/>
    <xf numFmtId="0" fontId="70" fillId="11" borderId="74" xfId="61" applyFont="1" applyFill="1" applyBorder="1"/>
    <xf numFmtId="0" fontId="70" fillId="11" borderId="74" xfId="61" applyFont="1" applyFill="1" applyBorder="1" applyAlignment="1">
      <alignment vertical="center"/>
    </xf>
    <xf numFmtId="0" fontId="35" fillId="11" borderId="74" xfId="61" applyFont="1" applyFill="1" applyBorder="1" applyAlignment="1">
      <alignment vertical="center"/>
    </xf>
    <xf numFmtId="0" fontId="68" fillId="11" borderId="74" xfId="61" applyFont="1" applyFill="1" applyBorder="1" applyAlignment="1">
      <alignment vertical="center"/>
    </xf>
    <xf numFmtId="167" fontId="49" fillId="9" borderId="0" xfId="0" applyNumberFormat="1" applyFont="1" applyFill="1" applyAlignment="1">
      <alignment horizontal="right"/>
    </xf>
    <xf numFmtId="0" fontId="33" fillId="9" borderId="46" xfId="61" applyFont="1" applyFill="1" applyBorder="1" applyAlignment="1">
      <alignment horizontal="right" vertical="center"/>
    </xf>
    <xf numFmtId="3" fontId="33" fillId="9" borderId="30" xfId="61" applyNumberFormat="1" applyFont="1" applyFill="1" applyBorder="1" applyAlignment="1">
      <alignment horizontal="right" vertical="center"/>
    </xf>
    <xf numFmtId="3" fontId="33" fillId="9" borderId="17" xfId="61" applyNumberFormat="1" applyFont="1" applyFill="1" applyBorder="1" applyAlignment="1">
      <alignment horizontal="right" vertical="center"/>
    </xf>
    <xf numFmtId="3" fontId="32" fillId="15" borderId="12" xfId="61" applyNumberFormat="1" applyFont="1" applyFill="1" applyBorder="1" applyAlignment="1">
      <alignment horizontal="right" vertical="center"/>
    </xf>
    <xf numFmtId="3" fontId="32" fillId="15" borderId="26" xfId="11" applyNumberFormat="1" applyFont="1" applyFill="1" applyBorder="1" applyAlignment="1">
      <alignment horizontal="right" vertical="center"/>
    </xf>
    <xf numFmtId="3" fontId="32" fillId="9" borderId="26" xfId="11" applyNumberFormat="1" applyFont="1" applyFill="1" applyBorder="1" applyAlignment="1">
      <alignment horizontal="right" vertical="center"/>
    </xf>
    <xf numFmtId="3" fontId="32" fillId="9" borderId="48" xfId="61" applyNumberFormat="1" applyFont="1" applyFill="1" applyBorder="1" applyAlignment="1">
      <alignment horizontal="right" vertical="center"/>
    </xf>
    <xf numFmtId="3" fontId="33" fillId="15" borderId="11" xfId="61" applyNumberFormat="1" applyFont="1" applyFill="1" applyBorder="1" applyAlignment="1">
      <alignment horizontal="right" vertical="center"/>
    </xf>
    <xf numFmtId="3" fontId="33" fillId="15" borderId="24" xfId="11" applyNumberFormat="1" applyFont="1" applyFill="1" applyBorder="1" applyAlignment="1">
      <alignment horizontal="right" vertical="center"/>
    </xf>
    <xf numFmtId="3" fontId="33" fillId="9" borderId="24" xfId="11" applyNumberFormat="1" applyFont="1" applyFill="1" applyBorder="1" applyAlignment="1">
      <alignment horizontal="right" vertical="center"/>
    </xf>
    <xf numFmtId="3" fontId="33" fillId="9" borderId="46" xfId="61" applyNumberFormat="1" applyFont="1" applyFill="1" applyBorder="1" applyAlignment="1">
      <alignment horizontal="right" vertical="center"/>
    </xf>
    <xf numFmtId="3" fontId="33" fillId="15" borderId="17" xfId="61" applyNumberFormat="1" applyFont="1" applyFill="1" applyBorder="1" applyAlignment="1">
      <alignment horizontal="right" vertical="center"/>
    </xf>
    <xf numFmtId="3" fontId="33" fillId="15" borderId="27" xfId="11" applyNumberFormat="1" applyFont="1" applyFill="1" applyBorder="1" applyAlignment="1">
      <alignment horizontal="right" vertical="center"/>
    </xf>
    <xf numFmtId="3" fontId="33" fillId="9" borderId="27" xfId="11" applyNumberFormat="1" applyFont="1" applyFill="1" applyBorder="1" applyAlignment="1">
      <alignment horizontal="right" vertical="center"/>
    </xf>
    <xf numFmtId="3" fontId="33" fillId="9" borderId="78" xfId="61" applyNumberFormat="1" applyFont="1" applyFill="1" applyBorder="1" applyAlignment="1">
      <alignment horizontal="right" vertical="center"/>
    </xf>
    <xf numFmtId="3" fontId="32" fillId="15" borderId="19" xfId="61" applyNumberFormat="1" applyFont="1" applyFill="1" applyBorder="1" applyAlignment="1">
      <alignment horizontal="right" vertical="center"/>
    </xf>
    <xf numFmtId="3" fontId="32" fillId="15" borderId="28" xfId="11" applyNumberFormat="1" applyFont="1" applyFill="1" applyBorder="1" applyAlignment="1">
      <alignment horizontal="right" vertical="center"/>
    </xf>
    <xf numFmtId="3" fontId="32" fillId="9" borderId="28" xfId="11" applyNumberFormat="1" applyFont="1" applyFill="1" applyBorder="1" applyAlignment="1">
      <alignment horizontal="right" vertical="center"/>
    </xf>
    <xf numFmtId="3" fontId="32" fillId="9" borderId="79" xfId="61" applyNumberFormat="1" applyFont="1" applyFill="1" applyBorder="1" applyAlignment="1">
      <alignment horizontal="right" vertical="center"/>
    </xf>
    <xf numFmtId="0" fontId="33" fillId="0" borderId="0" xfId="61" applyFont="1" applyAlignment="1">
      <alignment vertical="center" wrapText="1"/>
    </xf>
    <xf numFmtId="0" fontId="92" fillId="9" borderId="0" xfId="61" applyFont="1" applyFill="1"/>
    <xf numFmtId="0" fontId="33" fillId="9" borderId="0" xfId="61" applyFont="1" applyFill="1" applyAlignment="1">
      <alignment horizontal="right"/>
    </xf>
    <xf numFmtId="0" fontId="33" fillId="9" borderId="0" xfId="0" applyFont="1" applyFill="1" applyBorder="1" applyAlignment="1">
      <alignment horizontal="left" vertical="center"/>
    </xf>
    <xf numFmtId="0" fontId="33" fillId="9" borderId="11" xfId="0" applyFont="1" applyFill="1" applyBorder="1" applyAlignment="1">
      <alignment horizontal="left" vertical="center"/>
    </xf>
    <xf numFmtId="0" fontId="93" fillId="0" borderId="0" xfId="77" applyFont="1" applyFill="1" applyBorder="1" applyAlignment="1"/>
    <xf numFmtId="0" fontId="48" fillId="0" borderId="12" xfId="61" applyFont="1" applyFill="1" applyBorder="1" applyAlignment="1">
      <alignment horizontal="right" vertical="center"/>
    </xf>
    <xf numFmtId="0" fontId="32" fillId="0" borderId="80" xfId="61" applyFont="1" applyFill="1" applyBorder="1" applyAlignment="1">
      <alignment vertical="center"/>
    </xf>
    <xf numFmtId="167" fontId="74" fillId="18" borderId="81" xfId="71" applyNumberFormat="1" applyFont="1" applyFill="1" applyBorder="1" applyAlignment="1">
      <alignment horizontal="right" vertical="center"/>
    </xf>
    <xf numFmtId="167" fontId="74" fillId="15" borderId="80" xfId="71" applyNumberFormat="1" applyFont="1" applyFill="1" applyBorder="1" applyAlignment="1">
      <alignment horizontal="right" vertical="center"/>
    </xf>
    <xf numFmtId="167" fontId="32" fillId="15" borderId="80" xfId="71" applyNumberFormat="1" applyFont="1" applyFill="1" applyBorder="1" applyAlignment="1">
      <alignment horizontal="right" vertical="center"/>
    </xf>
    <xf numFmtId="167" fontId="74" fillId="15" borderId="81" xfId="71" applyNumberFormat="1" applyFont="1" applyFill="1" applyBorder="1" applyAlignment="1">
      <alignment horizontal="right" vertical="center"/>
    </xf>
    <xf numFmtId="167" fontId="74" fillId="9" borderId="80" xfId="71" applyNumberFormat="1" applyFont="1" applyFill="1" applyBorder="1" applyAlignment="1">
      <alignment horizontal="right" vertical="center"/>
    </xf>
    <xf numFmtId="167" fontId="32" fillId="9" borderId="80" xfId="71" applyNumberFormat="1" applyFont="1" applyFill="1" applyBorder="1" applyAlignment="1">
      <alignment horizontal="right" vertical="center"/>
    </xf>
    <xf numFmtId="0" fontId="94" fillId="9" borderId="0" xfId="61" applyFont="1" applyFill="1" applyAlignment="1">
      <alignment horizontal="left" vertical="center"/>
    </xf>
    <xf numFmtId="0" fontId="36" fillId="9" borderId="0" xfId="0" applyFont="1" applyFill="1" applyAlignment="1">
      <alignment horizontal="left" vertical="center"/>
    </xf>
    <xf numFmtId="0" fontId="33" fillId="0" borderId="0" xfId="0" applyFont="1" applyAlignment="1">
      <alignment vertical="center"/>
    </xf>
    <xf numFmtId="0" fontId="33" fillId="0" borderId="0" xfId="0" applyFont="1" applyFill="1" applyAlignment="1">
      <alignment vertical="center"/>
    </xf>
    <xf numFmtId="0" fontId="35" fillId="11" borderId="0" xfId="0" applyFont="1" applyFill="1" applyAlignment="1">
      <alignment vertical="center"/>
    </xf>
    <xf numFmtId="0" fontId="33" fillId="11" borderId="0" xfId="0" applyFont="1" applyFill="1" applyAlignment="1">
      <alignment vertical="center"/>
    </xf>
    <xf numFmtId="0" fontId="41" fillId="9" borderId="0" xfId="15" applyFont="1" applyFill="1" applyAlignment="1" applyProtection="1">
      <alignment horizontal="left" vertical="center" wrapText="1"/>
    </xf>
    <xf numFmtId="0" fontId="41" fillId="9" borderId="0" xfId="18" applyFont="1" applyFill="1" applyAlignment="1" applyProtection="1">
      <alignment horizontal="left" vertical="center"/>
    </xf>
    <xf numFmtId="0" fontId="41" fillId="9" borderId="0" xfId="17" applyFont="1" applyFill="1" applyAlignment="1" applyProtection="1">
      <alignment horizontal="left" vertical="center" wrapText="1"/>
    </xf>
    <xf numFmtId="0" fontId="41" fillId="9" borderId="0" xfId="17" applyFont="1" applyFill="1" applyAlignment="1" applyProtection="1">
      <alignment horizontal="left" vertical="top" wrapText="1"/>
    </xf>
    <xf numFmtId="0" fontId="41" fillId="9" borderId="0" xfId="0" applyFont="1" applyFill="1" applyAlignment="1">
      <alignment horizontal="left" vertical="center" wrapText="1"/>
    </xf>
    <xf numFmtId="0" fontId="41" fillId="9" borderId="0" xfId="18" applyFont="1" applyFill="1" applyAlignment="1" applyProtection="1">
      <alignment horizontal="left" vertical="center" wrapText="1"/>
    </xf>
    <xf numFmtId="0" fontId="41" fillId="0" borderId="0" xfId="18" applyFont="1" applyFill="1" applyAlignment="1" applyProtection="1">
      <alignment horizontal="left" vertical="center" wrapText="1"/>
    </xf>
    <xf numFmtId="0" fontId="34" fillId="9" borderId="0" xfId="61" applyFont="1" applyFill="1" applyBorder="1" applyAlignment="1">
      <alignment vertical="center"/>
    </xf>
    <xf numFmtId="0" fontId="33" fillId="0" borderId="0" xfId="61" applyFont="1" applyAlignment="1"/>
    <xf numFmtId="0" fontId="61" fillId="15" borderId="0" xfId="61" applyFont="1" applyFill="1" applyBorder="1" applyAlignment="1">
      <alignment vertical="center"/>
    </xf>
    <xf numFmtId="0" fontId="62" fillId="15" borderId="0" xfId="61" applyFont="1" applyFill="1" applyAlignment="1"/>
    <xf numFmtId="0" fontId="61" fillId="9" borderId="0" xfId="0" applyFont="1" applyFill="1" applyBorder="1" applyAlignment="1">
      <alignment vertical="center"/>
    </xf>
    <xf numFmtId="0" fontId="62" fillId="0" borderId="0" xfId="0" applyFont="1" applyAlignment="1"/>
    <xf numFmtId="0" fontId="64" fillId="0" borderId="13" xfId="61" applyFont="1" applyFill="1" applyBorder="1" applyAlignment="1">
      <alignment horizontal="center" vertical="center" wrapText="1"/>
    </xf>
    <xf numFmtId="0" fontId="20" fillId="0" borderId="0" xfId="61" applyFont="1" applyBorder="1" applyAlignment="1">
      <alignment horizontal="center" vertical="center" wrapText="1"/>
    </xf>
    <xf numFmtId="0" fontId="20" fillId="0" borderId="13" xfId="61" applyFont="1" applyBorder="1" applyAlignment="1">
      <alignment horizontal="center" vertical="center" wrapText="1"/>
    </xf>
    <xf numFmtId="0" fontId="20" fillId="0" borderId="25" xfId="61" applyFont="1" applyBorder="1" applyAlignment="1">
      <alignment horizontal="center" vertical="center" wrapText="1"/>
    </xf>
    <xf numFmtId="0" fontId="33" fillId="0" borderId="66" xfId="61" applyFont="1" applyBorder="1" applyAlignment="1">
      <alignment vertical="center"/>
    </xf>
    <xf numFmtId="0" fontId="83" fillId="9" borderId="0" xfId="61" applyFont="1" applyFill="1" applyAlignment="1">
      <alignment horizontal="left" vertical="center" wrapText="1"/>
    </xf>
    <xf numFmtId="0" fontId="33" fillId="9" borderId="0" xfId="0" applyFont="1" applyFill="1" applyAlignment="1"/>
    <xf numFmtId="0" fontId="0" fillId="0" borderId="0" xfId="0" applyAlignment="1"/>
    <xf numFmtId="0" fontId="41" fillId="9" borderId="0" xfId="0" applyFont="1" applyFill="1" applyAlignment="1"/>
    <xf numFmtId="0" fontId="53" fillId="0" borderId="0" xfId="0" applyFont="1" applyAlignment="1"/>
    <xf numFmtId="0" fontId="41" fillId="9" borderId="0" xfId="0" quotePrefix="1" applyFont="1" applyFill="1" applyAlignment="1"/>
    <xf numFmtId="0" fontId="42" fillId="9" borderId="0" xfId="15" applyFont="1" applyFill="1" applyAlignment="1" applyProtection="1">
      <alignment horizontal="left" vertical="center" wrapText="1"/>
    </xf>
    <xf numFmtId="0" fontId="0" fillId="0" borderId="0" xfId="0" applyAlignment="1">
      <alignment horizontal="left" vertical="center" wrapText="1"/>
    </xf>
    <xf numFmtId="0" fontId="41" fillId="9" borderId="0" xfId="0" applyFont="1" applyFill="1" applyBorder="1" applyAlignment="1"/>
    <xf numFmtId="0" fontId="41" fillId="9" borderId="0" xfId="0" applyFont="1" applyFill="1" applyAlignment="1">
      <alignment vertical="top" wrapText="1"/>
    </xf>
    <xf numFmtId="0" fontId="53" fillId="0" borderId="0" xfId="0" applyFont="1" applyAlignment="1">
      <alignment vertical="top" wrapText="1"/>
    </xf>
  </cellXfs>
  <cellStyles count="85">
    <cellStyle name="          _x000a__x000a_shell=progman.exe_x000a__x000a_m" xfId="1"/>
    <cellStyle name=" 1" xfId="2"/>
    <cellStyle name="AFE" xfId="3"/>
    <cellStyle name="AFE 2" xfId="4"/>
    <cellStyle name="AFE 2 2" xfId="56"/>
    <cellStyle name="AFE 2_Restated HTD ING Insurance" xfId="72"/>
    <cellStyle name="AFE_2010 Segmentation of US business for Group Stat Supplement v03" xfId="5"/>
    <cellStyle name="Berekening" xfId="6"/>
    <cellStyle name="Comma" xfId="7" builtinId="3"/>
    <cellStyle name="Comma 18" xfId="8"/>
    <cellStyle name="Comma 18 2" xfId="57"/>
    <cellStyle name="Comma 2" xfId="73"/>
    <cellStyle name="Comma 2 2" xfId="9"/>
    <cellStyle name="Comma 2 2 2" xfId="58"/>
    <cellStyle name="Comma 4 2" xfId="10"/>
    <cellStyle name="Comma 4 2 2" xfId="59"/>
    <cellStyle name="Comma_bank" xfId="70"/>
    <cellStyle name="Comma_Group Statistical Supplement dummy Insurance 13-09-2006" xfId="11"/>
    <cellStyle name="Comma_insurance" xfId="71"/>
    <cellStyle name="Controlecel" xfId="12"/>
    <cellStyle name="Gekoppelde cel" xfId="13"/>
    <cellStyle name="Goed" xfId="14"/>
    <cellStyle name="Hyperlink" xfId="15" builtinId="8"/>
    <cellStyle name="Hyperlink 3" xfId="16"/>
    <cellStyle name="Hyperlink 3 2" xfId="60"/>
    <cellStyle name="Hyperlink 3_Restated HTD ING Insurance" xfId="74"/>
    <cellStyle name="Hyperlink_Additional SS new" xfId="17"/>
    <cellStyle name="Hyperlink_DRAFT_ING_Q1_2008_Group_Statistical_Supplement" xfId="18"/>
    <cellStyle name="Invoer" xfId="19"/>
    <cellStyle name="Komma_Additional SS new" xfId="20"/>
    <cellStyle name="Kop 1" xfId="21"/>
    <cellStyle name="Kop 2" xfId="22"/>
    <cellStyle name="Kop 3" xfId="23"/>
    <cellStyle name="Kop 4" xfId="24"/>
    <cellStyle name="Neutraal" xfId="25"/>
    <cellStyle name="Normal" xfId="0" builtinId="0"/>
    <cellStyle name="Normal 13" xfId="26"/>
    <cellStyle name="Normal 13 2" xfId="61"/>
    <cellStyle name="Normal 13_Restated HTD ING Insurance" xfId="75"/>
    <cellStyle name="Normal 14" xfId="76"/>
    <cellStyle name="Normal 2" xfId="27"/>
    <cellStyle name="Normal 3" xfId="77"/>
    <cellStyle name="Normal 3 2" xfId="78"/>
    <cellStyle name="Normal 3 2 2" xfId="84"/>
    <cellStyle name="Normal 3 3" xfId="83"/>
    <cellStyle name="Normal 4" xfId="79"/>
    <cellStyle name="Normalny_RESULTS" xfId="28"/>
    <cellStyle name="Notitie" xfId="29"/>
    <cellStyle name="Ongeldig" xfId="30"/>
    <cellStyle name="Percent 18" xfId="31"/>
    <cellStyle name="Percent 18 2" xfId="62"/>
    <cellStyle name="Percent 2" xfId="32"/>
    <cellStyle name="Percent 2 2" xfId="80"/>
    <cellStyle name="PSChar" xfId="33"/>
    <cellStyle name="PSChar 2" xfId="34"/>
    <cellStyle name="PSChar 2 2" xfId="63"/>
    <cellStyle name="PSDate" xfId="35"/>
    <cellStyle name="PSDate 2" xfId="36"/>
    <cellStyle name="PSDate 2 2" xfId="64"/>
    <cellStyle name="PSDec" xfId="37"/>
    <cellStyle name="PSDec 2" xfId="38"/>
    <cellStyle name="PSDec 2 2" xfId="65"/>
    <cellStyle name="PSHeading" xfId="39"/>
    <cellStyle name="PSHeading 2" xfId="40"/>
    <cellStyle name="PSHeading 2 2" xfId="66"/>
    <cellStyle name="PSHeading 2_Restated HTD ING Insurance" xfId="81"/>
    <cellStyle name="PSHeading_2010 Segmentation of US business for Group Stat Supplement v03" xfId="41"/>
    <cellStyle name="PSInt" xfId="42"/>
    <cellStyle name="PSInt 2" xfId="43"/>
    <cellStyle name="PSInt 2 2" xfId="67"/>
    <cellStyle name="PSSpacer" xfId="44"/>
    <cellStyle name="PSSpacer 2" xfId="45"/>
    <cellStyle name="PSSpacer 2 2" xfId="68"/>
    <cellStyle name="R03A" xfId="46"/>
    <cellStyle name="R04L" xfId="47"/>
    <cellStyle name="Stijl 1" xfId="48"/>
    <cellStyle name="Style 1" xfId="49"/>
    <cellStyle name="Style 1 2" xfId="50"/>
    <cellStyle name="Style 1 2 2" xfId="69"/>
    <cellStyle name="Style 1 2_Restated HTD ING Insurance" xfId="82"/>
    <cellStyle name="Titel" xfId="51"/>
    <cellStyle name="Totaal" xfId="52"/>
    <cellStyle name="Uitvoer" xfId="53"/>
    <cellStyle name="Verklarende tekst" xfId="54"/>
    <cellStyle name="Waarschuwingstekst" xfId="5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FF4FA"/>
      <rgbColor rgb="0000FFFF"/>
      <rgbColor rgb="00800000"/>
      <rgbColor rgb="00008000"/>
      <rgbColor rgb="00000080"/>
      <rgbColor rgb="00808000"/>
      <rgbColor rgb="00800080"/>
      <rgbColor rgb="00008080"/>
      <rgbColor rgb="00A59B9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BFB6AC"/>
      <rgbColor rgb="00F58426"/>
      <rgbColor rgb="00000066"/>
      <rgbColor rgb="0099CCFF"/>
      <rgbColor rgb="0091BDE5"/>
      <rgbColor rgb="00EEECE7"/>
      <rgbColor rgb="00DEEAF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00"/>
      <color rgb="FFEEEC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3.xml"/></Relationships>
</file>

<file path=xl/drawings/_rels/drawing1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Table of content'!A1"/></Relationships>
</file>

<file path=xl/drawings/_rels/drawing4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Table of content'!A1"/></Relationships>
</file>

<file path=xl/drawings/_rels/drawing4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Table of content'!A1"/></Relationships>
</file>

<file path=xl/drawings/_rels/drawing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Table of content'!A1"/></Relationships>
</file>

<file path=xl/drawings/_rels/drawing5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Table of content'!A1"/></Relationships>
</file>

<file path=xl/drawings/_rels/drawing5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Table of content'!A1"/></Relationships>
</file>

<file path=xl/drawings/_rels/drawing5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Table of content'!A1"/></Relationships>
</file>

<file path=xl/drawings/_rels/drawing5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9.xml.rels><?xml version="1.0" encoding="UTF-8" standalone="yes"?>
<Relationships xmlns="http://schemas.openxmlformats.org/package/2006/relationships"><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1025" name="Line 1"/>
        <xdr:cNvSpPr>
          <a:spLocks noChangeShapeType="1"/>
        </xdr:cNvSpPr>
      </xdr:nvSpPr>
      <xdr:spPr bwMode="auto">
        <a:xfrm flipH="1">
          <a:off x="0" y="12477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026" name="Line 2"/>
        <xdr:cNvSpPr>
          <a:spLocks noChangeShapeType="1"/>
        </xdr:cNvSpPr>
      </xdr:nvSpPr>
      <xdr:spPr bwMode="auto">
        <a:xfrm flipH="1">
          <a:off x="0" y="12477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0</xdr:rowOff>
    </xdr:from>
    <xdr:to>
      <xdr:col>0</xdr:col>
      <xdr:colOff>0</xdr:colOff>
      <xdr:row>13</xdr:row>
      <xdr:rowOff>0</xdr:rowOff>
    </xdr:to>
    <xdr:sp macro="" textlink="">
      <xdr:nvSpPr>
        <xdr:cNvPr id="1027" name="Line 3"/>
        <xdr:cNvSpPr>
          <a:spLocks noChangeShapeType="1"/>
        </xdr:cNvSpPr>
      </xdr:nvSpPr>
      <xdr:spPr bwMode="auto">
        <a:xfrm flipH="1">
          <a:off x="0" y="36576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76200</xdr:rowOff>
    </xdr:from>
    <xdr:to>
      <xdr:col>0</xdr:col>
      <xdr:colOff>0</xdr:colOff>
      <xdr:row>6</xdr:row>
      <xdr:rowOff>76200</xdr:rowOff>
    </xdr:to>
    <xdr:sp macro="" textlink="">
      <xdr:nvSpPr>
        <xdr:cNvPr id="2049" name="Line 1"/>
        <xdr:cNvSpPr>
          <a:spLocks noChangeShapeType="1"/>
        </xdr:cNvSpPr>
      </xdr:nvSpPr>
      <xdr:spPr bwMode="auto">
        <a:xfrm flipH="1">
          <a:off x="0" y="18764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76200</xdr:rowOff>
    </xdr:from>
    <xdr:to>
      <xdr:col>0</xdr:col>
      <xdr:colOff>0</xdr:colOff>
      <xdr:row>6</xdr:row>
      <xdr:rowOff>76200</xdr:rowOff>
    </xdr:to>
    <xdr:sp macro="" textlink="">
      <xdr:nvSpPr>
        <xdr:cNvPr id="2050" name="Line 2"/>
        <xdr:cNvSpPr>
          <a:spLocks noChangeShapeType="1"/>
        </xdr:cNvSpPr>
      </xdr:nvSpPr>
      <xdr:spPr bwMode="auto">
        <a:xfrm flipH="1">
          <a:off x="0" y="18764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051" name="Line 3"/>
        <xdr:cNvSpPr>
          <a:spLocks noChangeShapeType="1"/>
        </xdr:cNvSpPr>
      </xdr:nvSpPr>
      <xdr:spPr bwMode="auto">
        <a:xfrm flipH="1">
          <a:off x="0" y="280035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3067050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294322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3067050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294322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05765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nl-NL" sz="1200" b="1" i="0" u="none" strike="noStrike" baseline="0">
              <a:solidFill>
                <a:srgbClr val="000066"/>
              </a:solidFill>
              <a:latin typeface="Frutiger 45 Light"/>
            </a:rPr>
            <a:t>TO THE TABLE OF CONTENTS</a:t>
          </a:r>
          <a:endParaRPr lang="nl-NL"/>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05765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nl-NL" sz="1200" b="1" i="0" u="none" strike="noStrike" baseline="0">
              <a:solidFill>
                <a:srgbClr val="000066"/>
              </a:solidFill>
              <a:latin typeface="Frutiger 45 Light"/>
            </a:rPr>
            <a:t>TO THE TABLE OF CONTENTS</a:t>
          </a:r>
          <a:endParaRPr lang="nl-NL"/>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5"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6"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309249"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09250"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 name="Text Box 2">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 name="Text Box 4">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6" name="Text Box 5">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6">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11</xdr:col>
      <xdr:colOff>0</xdr:colOff>
      <xdr:row>0</xdr:row>
      <xdr:rowOff>0</xdr:rowOff>
    </xdr:from>
    <xdr:to>
      <xdr:col>11</xdr:col>
      <xdr:colOff>0</xdr:colOff>
      <xdr:row>0</xdr:row>
      <xdr:rowOff>0</xdr:rowOff>
    </xdr:to>
    <xdr:sp macro="" textlink="">
      <xdr:nvSpPr>
        <xdr:cNvPr id="8" name="Text Box 1">
          <a:hlinkClick xmlns:r="http://schemas.openxmlformats.org/officeDocument/2006/relationships" r:id="rId1"/>
        </xdr:cNvPr>
        <xdr:cNvSpPr txBox="1">
          <a:spLocks noChangeArrowheads="1"/>
        </xdr:cNvSpPr>
      </xdr:nvSpPr>
      <xdr:spPr bwMode="auto">
        <a:xfrm>
          <a:off x="12087225"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11</xdr:col>
      <xdr:colOff>0</xdr:colOff>
      <xdr:row>0</xdr:row>
      <xdr:rowOff>0</xdr:rowOff>
    </xdr:from>
    <xdr:to>
      <xdr:col>11</xdr:col>
      <xdr:colOff>0</xdr:colOff>
      <xdr:row>0</xdr:row>
      <xdr:rowOff>0</xdr:rowOff>
    </xdr:to>
    <xdr:sp macro="" textlink="">
      <xdr:nvSpPr>
        <xdr:cNvPr id="9" name="Text Box 2">
          <a:hlinkClick xmlns:r="http://schemas.openxmlformats.org/officeDocument/2006/relationships" r:id="rId1"/>
        </xdr:cNvPr>
        <xdr:cNvSpPr txBox="1">
          <a:spLocks noChangeArrowheads="1"/>
        </xdr:cNvSpPr>
      </xdr:nvSpPr>
      <xdr:spPr bwMode="auto">
        <a:xfrm>
          <a:off x="12087225"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11</xdr:col>
      <xdr:colOff>0</xdr:colOff>
      <xdr:row>0</xdr:row>
      <xdr:rowOff>0</xdr:rowOff>
    </xdr:from>
    <xdr:to>
      <xdr:col>11</xdr:col>
      <xdr:colOff>0</xdr:colOff>
      <xdr:row>0</xdr:row>
      <xdr:rowOff>0</xdr:rowOff>
    </xdr:to>
    <xdr:sp macro="" textlink="">
      <xdr:nvSpPr>
        <xdr:cNvPr id="10" name="Text Box 4">
          <a:hlinkClick xmlns:r="http://schemas.openxmlformats.org/officeDocument/2006/relationships" r:id="rId1"/>
        </xdr:cNvPr>
        <xdr:cNvSpPr txBox="1">
          <a:spLocks noChangeArrowheads="1"/>
        </xdr:cNvSpPr>
      </xdr:nvSpPr>
      <xdr:spPr bwMode="auto">
        <a:xfrm>
          <a:off x="12087225"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11</xdr:col>
      <xdr:colOff>0</xdr:colOff>
      <xdr:row>0</xdr:row>
      <xdr:rowOff>0</xdr:rowOff>
    </xdr:from>
    <xdr:to>
      <xdr:col>11</xdr:col>
      <xdr:colOff>0</xdr:colOff>
      <xdr:row>0</xdr:row>
      <xdr:rowOff>0</xdr:rowOff>
    </xdr:to>
    <xdr:sp macro="" textlink="">
      <xdr:nvSpPr>
        <xdr:cNvPr id="11" name="Text Box 5">
          <a:hlinkClick xmlns:r="http://schemas.openxmlformats.org/officeDocument/2006/relationships" r:id="rId1"/>
        </xdr:cNvPr>
        <xdr:cNvSpPr txBox="1">
          <a:spLocks noChangeArrowheads="1"/>
        </xdr:cNvSpPr>
      </xdr:nvSpPr>
      <xdr:spPr bwMode="auto">
        <a:xfrm>
          <a:off x="12087225"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 name="Text Box 2">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 name="Text Box 4">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6" name="Text Box 5">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6">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 name="Text Box 2">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 name="Text Box 4">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6" name="Text Box 5">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6">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310273"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10274"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 name="Text Box 2">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 name="Text Box 4">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6" name="Text Box 5">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6">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 name="Text Box 2">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 name="Text Box 4">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6" name="Text Box 5">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6">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 name="Text Box 2">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 name="Text Box 4">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6" name="Text Box 5">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6">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 name="Text Box 2">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 name="Text Box 4">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5</xdr:col>
      <xdr:colOff>0</xdr:colOff>
      <xdr:row>0</xdr:row>
      <xdr:rowOff>0</xdr:rowOff>
    </xdr:from>
    <xdr:to>
      <xdr:col>5</xdr:col>
      <xdr:colOff>0</xdr:colOff>
      <xdr:row>0</xdr:row>
      <xdr:rowOff>0</xdr:rowOff>
    </xdr:to>
    <xdr:sp macro="" textlink="">
      <xdr:nvSpPr>
        <xdr:cNvPr id="6" name="Text Box 5">
          <a:hlinkClick xmlns:r="http://schemas.openxmlformats.org/officeDocument/2006/relationships" r:id="rId1"/>
        </xdr:cNvPr>
        <xdr:cNvSpPr txBox="1">
          <a:spLocks noChangeArrowheads="1"/>
        </xdr:cNvSpPr>
      </xdr:nvSpPr>
      <xdr:spPr bwMode="auto">
        <a:xfrm>
          <a:off x="77724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6">
          <a:hlinkClick xmlns:r="http://schemas.openxmlformats.org/officeDocument/2006/relationships" r:id="rId2"/>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2714625</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25908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0</xdr:rowOff>
    </xdr:from>
    <xdr:to>
      <xdr:col>0</xdr:col>
      <xdr:colOff>4267200</xdr:colOff>
      <xdr:row>0</xdr:row>
      <xdr:rowOff>0</xdr:rowOff>
    </xdr:to>
    <xdr:sp macro="" textlink="">
      <xdr:nvSpPr>
        <xdr:cNvPr id="4" name="Text Box 1">
          <a:hlinkClick xmlns:r="http://schemas.openxmlformats.org/officeDocument/2006/relationships" r:id="rId1"/>
        </xdr:cNvPr>
        <xdr:cNvSpPr txBox="1">
          <a:spLocks noChangeArrowheads="1"/>
        </xdr:cNvSpPr>
      </xdr:nvSpPr>
      <xdr:spPr bwMode="auto">
        <a:xfrm>
          <a:off x="123825" y="0"/>
          <a:ext cx="4143375" cy="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0</xdr:rowOff>
    </xdr:from>
    <xdr:to>
      <xdr:col>0</xdr:col>
      <xdr:colOff>4267200</xdr:colOff>
      <xdr:row>0</xdr:row>
      <xdr:rowOff>0</xdr:rowOff>
    </xdr:to>
    <xdr:sp macro="" textlink="">
      <xdr:nvSpPr>
        <xdr:cNvPr id="5" name="Text Box 2">
          <a:hlinkClick xmlns:r="http://schemas.openxmlformats.org/officeDocument/2006/relationships" r:id="rId1"/>
        </xdr:cNvPr>
        <xdr:cNvSpPr txBox="1">
          <a:spLocks noChangeArrowheads="1"/>
        </xdr:cNvSpPr>
      </xdr:nvSpPr>
      <xdr:spPr bwMode="auto">
        <a:xfrm>
          <a:off x="123825" y="0"/>
          <a:ext cx="4143375" cy="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80897" name="Line 1"/>
        <xdr:cNvSpPr>
          <a:spLocks noChangeShapeType="1"/>
        </xdr:cNvSpPr>
      </xdr:nvSpPr>
      <xdr:spPr bwMode="auto">
        <a:xfrm flipH="1">
          <a:off x="0" y="16002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80898" name="Line 2"/>
        <xdr:cNvSpPr>
          <a:spLocks noChangeShapeType="1"/>
        </xdr:cNvSpPr>
      </xdr:nvSpPr>
      <xdr:spPr bwMode="auto">
        <a:xfrm flipH="1">
          <a:off x="0" y="16002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80899" name="Line 3"/>
        <xdr:cNvSpPr>
          <a:spLocks noChangeShapeType="1"/>
        </xdr:cNvSpPr>
      </xdr:nvSpPr>
      <xdr:spPr bwMode="auto">
        <a:xfrm flipH="1">
          <a:off x="0" y="29718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05156" name="Text Box 4">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311297"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11298"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313345" name="Text Box 1">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13346"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2">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3">
          <a:hlinkClick xmlns:r="http://schemas.openxmlformats.org/officeDocument/2006/relationships" r:id="rId1"/>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nl\dfsnl\TEMP\Reports\Report%20Daily%20Overview%20VaRs%204qr1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dnl\dfsnl\Capital%20Planning\Capital%20Tool\Ca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dnl\dfsnl\WINNT\Profiles\kruijvm\Local%20Settings\Temporary%20Internet%20Files\OLK28\Input%20templates%20FM%20-%20Income%2005\AINC04%20-%20voorlopig%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dnl\dfsnl\DOCUME~1\m10030b\LOCALS~1\Temp\OutlookSecureTemp\EV2007%20Report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S98VaR"/>
      <sheetName val="P&amp;Lfig"/>
      <sheetName val="CUMP&amp;Lfig"/>
      <sheetName val="Capital Charge"/>
    </sheetNames>
    <sheetDataSet>
      <sheetData sheetId="0"/>
      <sheetData sheetId="1"/>
      <sheetData sheetId="2" refreshError="1">
        <row r="156">
          <cell r="B156">
            <v>35977</v>
          </cell>
          <cell r="G156">
            <v>0</v>
          </cell>
          <cell r="K156">
            <v>0</v>
          </cell>
          <cell r="N156">
            <v>0</v>
          </cell>
          <cell r="O156">
            <v>0</v>
          </cell>
          <cell r="P156">
            <v>0</v>
          </cell>
          <cell r="Q156">
            <v>0</v>
          </cell>
          <cell r="R156">
            <v>0</v>
          </cell>
          <cell r="S156">
            <v>0</v>
          </cell>
          <cell r="Y156">
            <v>0</v>
          </cell>
          <cell r="Z156">
            <v>0</v>
          </cell>
          <cell r="AA156">
            <v>0</v>
          </cell>
          <cell r="AB156">
            <v>0</v>
          </cell>
          <cell r="AC156">
            <v>0</v>
          </cell>
          <cell r="AD156">
            <v>0</v>
          </cell>
          <cell r="AG156">
            <v>0</v>
          </cell>
          <cell r="AK156">
            <v>0</v>
          </cell>
          <cell r="AS156">
            <v>0</v>
          </cell>
          <cell r="AT156">
            <v>0</v>
          </cell>
          <cell r="AU156">
            <v>0</v>
          </cell>
          <cell r="AW156">
            <v>0</v>
          </cell>
          <cell r="AX156">
            <v>0</v>
          </cell>
          <cell r="AY156">
            <v>0</v>
          </cell>
          <cell r="AZ156">
            <v>0</v>
          </cell>
          <cell r="BA156">
            <v>5909317.5</v>
          </cell>
          <cell r="BB156">
            <v>0</v>
          </cell>
          <cell r="BE156">
            <v>0</v>
          </cell>
          <cell r="BF156">
            <v>0</v>
          </cell>
          <cell r="BG156">
            <v>0</v>
          </cell>
          <cell r="BH156">
            <v>0</v>
          </cell>
          <cell r="BI156">
            <v>0</v>
          </cell>
          <cell r="BJ156">
            <v>0</v>
          </cell>
          <cell r="BM156">
            <v>0</v>
          </cell>
          <cell r="BN156">
            <v>0</v>
          </cell>
          <cell r="BO156">
            <v>0</v>
          </cell>
          <cell r="BP156">
            <v>0</v>
          </cell>
          <cell r="BQ156">
            <v>0</v>
          </cell>
          <cell r="BR156">
            <v>0</v>
          </cell>
          <cell r="BT156">
            <v>0</v>
          </cell>
          <cell r="BU156">
            <v>0</v>
          </cell>
          <cell r="BV156" t="e">
            <v>#REF!</v>
          </cell>
          <cell r="BW156">
            <v>0</v>
          </cell>
          <cell r="BX156">
            <v>0</v>
          </cell>
          <cell r="BY156">
            <v>0</v>
          </cell>
        </row>
        <row r="157">
          <cell r="B157">
            <v>35978</v>
          </cell>
          <cell r="G157">
            <v>0</v>
          </cell>
          <cell r="K157">
            <v>0</v>
          </cell>
          <cell r="N157">
            <v>0</v>
          </cell>
          <cell r="O157">
            <v>0</v>
          </cell>
          <cell r="P157">
            <v>0</v>
          </cell>
          <cell r="Q157">
            <v>0</v>
          </cell>
          <cell r="R157">
            <v>0</v>
          </cell>
          <cell r="S157">
            <v>0</v>
          </cell>
          <cell r="Y157">
            <v>0</v>
          </cell>
          <cell r="Z157">
            <v>0</v>
          </cell>
          <cell r="AA157">
            <v>0</v>
          </cell>
          <cell r="AB157">
            <v>0</v>
          </cell>
          <cell r="AC157">
            <v>0</v>
          </cell>
          <cell r="AD157">
            <v>0</v>
          </cell>
          <cell r="AG157">
            <v>0</v>
          </cell>
          <cell r="AK157">
            <v>0</v>
          </cell>
          <cell r="AS157">
            <v>0</v>
          </cell>
          <cell r="AT157">
            <v>0</v>
          </cell>
          <cell r="AU157">
            <v>0</v>
          </cell>
          <cell r="AW157">
            <v>0</v>
          </cell>
          <cell r="AX157">
            <v>0</v>
          </cell>
          <cell r="AY157">
            <v>0</v>
          </cell>
          <cell r="AZ157">
            <v>0</v>
          </cell>
          <cell r="BA157">
            <v>6007368.5</v>
          </cell>
          <cell r="BB157">
            <v>0</v>
          </cell>
          <cell r="BE157">
            <v>0</v>
          </cell>
          <cell r="BF157">
            <v>0</v>
          </cell>
          <cell r="BG157">
            <v>0</v>
          </cell>
          <cell r="BH157">
            <v>0</v>
          </cell>
          <cell r="BI157">
            <v>0</v>
          </cell>
          <cell r="BJ157">
            <v>0</v>
          </cell>
          <cell r="BM157">
            <v>0</v>
          </cell>
          <cell r="BN157">
            <v>0</v>
          </cell>
          <cell r="BO157">
            <v>0</v>
          </cell>
          <cell r="BP157">
            <v>0</v>
          </cell>
          <cell r="BQ157">
            <v>0</v>
          </cell>
          <cell r="BR157">
            <v>0</v>
          </cell>
          <cell r="BT157">
            <v>0</v>
          </cell>
          <cell r="BU157">
            <v>0</v>
          </cell>
          <cell r="BV157" t="e">
            <v>#REF!</v>
          </cell>
          <cell r="BW157">
            <v>0</v>
          </cell>
          <cell r="BX157">
            <v>0</v>
          </cell>
          <cell r="BY157">
            <v>0</v>
          </cell>
        </row>
        <row r="158">
          <cell r="B158">
            <v>35979</v>
          </cell>
          <cell r="G158">
            <v>0</v>
          </cell>
          <cell r="K158">
            <v>0</v>
          </cell>
          <cell r="N158">
            <v>0</v>
          </cell>
          <cell r="O158">
            <v>0</v>
          </cell>
          <cell r="P158">
            <v>0</v>
          </cell>
          <cell r="Q158">
            <v>0</v>
          </cell>
          <cell r="R158">
            <v>0</v>
          </cell>
          <cell r="S158">
            <v>0</v>
          </cell>
          <cell r="Y158">
            <v>0</v>
          </cell>
          <cell r="Z158">
            <v>0</v>
          </cell>
          <cell r="AA158">
            <v>0</v>
          </cell>
          <cell r="AB158">
            <v>0</v>
          </cell>
          <cell r="AC158">
            <v>0</v>
          </cell>
          <cell r="AD158">
            <v>0</v>
          </cell>
          <cell r="AG158">
            <v>0</v>
          </cell>
          <cell r="AK158">
            <v>0</v>
          </cell>
          <cell r="AS158">
            <v>0</v>
          </cell>
          <cell r="AT158">
            <v>0</v>
          </cell>
          <cell r="AU158">
            <v>0</v>
          </cell>
          <cell r="AW158">
            <v>0</v>
          </cell>
          <cell r="AX158">
            <v>0</v>
          </cell>
          <cell r="AY158">
            <v>0</v>
          </cell>
          <cell r="AZ158">
            <v>0</v>
          </cell>
          <cell r="BA158">
            <v>6108242.5</v>
          </cell>
          <cell r="BB158">
            <v>0</v>
          </cell>
          <cell r="BE158">
            <v>0</v>
          </cell>
          <cell r="BF158">
            <v>0</v>
          </cell>
          <cell r="BG158">
            <v>0</v>
          </cell>
          <cell r="BH158">
            <v>0</v>
          </cell>
          <cell r="BI158">
            <v>0</v>
          </cell>
          <cell r="BJ158">
            <v>0</v>
          </cell>
          <cell r="BM158">
            <v>0</v>
          </cell>
          <cell r="BN158">
            <v>0</v>
          </cell>
          <cell r="BO158">
            <v>0</v>
          </cell>
          <cell r="BP158">
            <v>0</v>
          </cell>
          <cell r="BQ158">
            <v>0</v>
          </cell>
          <cell r="BR158">
            <v>0</v>
          </cell>
          <cell r="BT158">
            <v>0</v>
          </cell>
          <cell r="BU158">
            <v>0</v>
          </cell>
          <cell r="BV158" t="e">
            <v>#REF!</v>
          </cell>
          <cell r="BW158">
            <v>0</v>
          </cell>
          <cell r="BX158">
            <v>0</v>
          </cell>
          <cell r="BY158">
            <v>0</v>
          </cell>
        </row>
        <row r="159">
          <cell r="B159">
            <v>35982</v>
          </cell>
          <cell r="G159">
            <v>0</v>
          </cell>
          <cell r="K159">
            <v>0</v>
          </cell>
          <cell r="N159">
            <v>0</v>
          </cell>
          <cell r="O159">
            <v>0</v>
          </cell>
          <cell r="P159">
            <v>0</v>
          </cell>
          <cell r="Q159">
            <v>0</v>
          </cell>
          <cell r="R159">
            <v>0</v>
          </cell>
          <cell r="S159">
            <v>0</v>
          </cell>
          <cell r="Y159">
            <v>0</v>
          </cell>
          <cell r="Z159">
            <v>0</v>
          </cell>
          <cell r="AA159">
            <v>0</v>
          </cell>
          <cell r="AB159">
            <v>0</v>
          </cell>
          <cell r="AC159">
            <v>0</v>
          </cell>
          <cell r="AD159">
            <v>0</v>
          </cell>
          <cell r="AG159">
            <v>0</v>
          </cell>
          <cell r="AK159">
            <v>0</v>
          </cell>
          <cell r="AS159">
            <v>0</v>
          </cell>
          <cell r="AT159">
            <v>0</v>
          </cell>
          <cell r="AU159">
            <v>0</v>
          </cell>
          <cell r="AW159">
            <v>0</v>
          </cell>
          <cell r="AX159">
            <v>0</v>
          </cell>
          <cell r="AY159">
            <v>0</v>
          </cell>
          <cell r="AZ159">
            <v>0</v>
          </cell>
          <cell r="BA159">
            <v>6090732.5</v>
          </cell>
          <cell r="BB159">
            <v>0</v>
          </cell>
          <cell r="BE159">
            <v>0</v>
          </cell>
          <cell r="BF159">
            <v>0</v>
          </cell>
          <cell r="BG159">
            <v>0</v>
          </cell>
          <cell r="BH159">
            <v>0</v>
          </cell>
          <cell r="BI159">
            <v>0</v>
          </cell>
          <cell r="BJ159">
            <v>0</v>
          </cell>
          <cell r="BM159">
            <v>0</v>
          </cell>
          <cell r="BN159">
            <v>0</v>
          </cell>
          <cell r="BO159">
            <v>0</v>
          </cell>
          <cell r="BP159">
            <v>0</v>
          </cell>
          <cell r="BQ159">
            <v>0</v>
          </cell>
          <cell r="BR159">
            <v>0</v>
          </cell>
          <cell r="BT159">
            <v>0</v>
          </cell>
          <cell r="BU159">
            <v>0</v>
          </cell>
          <cell r="BV159" t="e">
            <v>#REF!</v>
          </cell>
          <cell r="BW159">
            <v>0</v>
          </cell>
          <cell r="BX159">
            <v>0</v>
          </cell>
          <cell r="BY159">
            <v>0</v>
          </cell>
        </row>
        <row r="160">
          <cell r="B160">
            <v>35983</v>
          </cell>
          <cell r="G160">
            <v>0</v>
          </cell>
          <cell r="K160">
            <v>0</v>
          </cell>
          <cell r="N160">
            <v>0</v>
          </cell>
          <cell r="O160">
            <v>0</v>
          </cell>
          <cell r="P160">
            <v>0</v>
          </cell>
          <cell r="Q160">
            <v>0</v>
          </cell>
          <cell r="R160">
            <v>0</v>
          </cell>
          <cell r="S160">
            <v>0</v>
          </cell>
          <cell r="Y160">
            <v>0</v>
          </cell>
          <cell r="Z160">
            <v>0</v>
          </cell>
          <cell r="AA160">
            <v>0</v>
          </cell>
          <cell r="AB160">
            <v>0</v>
          </cell>
          <cell r="AC160">
            <v>0</v>
          </cell>
          <cell r="AD160">
            <v>0</v>
          </cell>
          <cell r="AG160">
            <v>0</v>
          </cell>
          <cell r="AK160">
            <v>0</v>
          </cell>
          <cell r="AS160">
            <v>0</v>
          </cell>
          <cell r="AT160">
            <v>0</v>
          </cell>
          <cell r="AU160">
            <v>0</v>
          </cell>
          <cell r="AW160">
            <v>0</v>
          </cell>
          <cell r="AX160">
            <v>0</v>
          </cell>
          <cell r="AY160">
            <v>0</v>
          </cell>
          <cell r="AZ160">
            <v>0</v>
          </cell>
          <cell r="BA160">
            <v>6127583.5</v>
          </cell>
          <cell r="BB160">
            <v>0</v>
          </cell>
          <cell r="BE160">
            <v>0</v>
          </cell>
          <cell r="BF160">
            <v>0</v>
          </cell>
          <cell r="BG160">
            <v>0</v>
          </cell>
          <cell r="BH160">
            <v>0</v>
          </cell>
          <cell r="BI160">
            <v>0</v>
          </cell>
          <cell r="BJ160">
            <v>0</v>
          </cell>
          <cell r="BM160">
            <v>0</v>
          </cell>
          <cell r="BN160">
            <v>0</v>
          </cell>
          <cell r="BO160">
            <v>0</v>
          </cell>
          <cell r="BP160">
            <v>0</v>
          </cell>
          <cell r="BQ160">
            <v>0</v>
          </cell>
          <cell r="BR160">
            <v>0</v>
          </cell>
          <cell r="BT160">
            <v>0</v>
          </cell>
          <cell r="BU160">
            <v>0</v>
          </cell>
          <cell r="BV160" t="e">
            <v>#REF!</v>
          </cell>
          <cell r="BW160">
            <v>0</v>
          </cell>
          <cell r="BX160">
            <v>0</v>
          </cell>
          <cell r="BY160">
            <v>0</v>
          </cell>
        </row>
        <row r="161">
          <cell r="B161">
            <v>35984</v>
          </cell>
          <cell r="G161">
            <v>0</v>
          </cell>
          <cell r="K161">
            <v>0</v>
          </cell>
          <cell r="N161">
            <v>0</v>
          </cell>
          <cell r="O161">
            <v>0</v>
          </cell>
          <cell r="P161">
            <v>0</v>
          </cell>
          <cell r="Q161">
            <v>0</v>
          </cell>
          <cell r="R161">
            <v>0</v>
          </cell>
          <cell r="S161">
            <v>0</v>
          </cell>
          <cell r="Y161">
            <v>0</v>
          </cell>
          <cell r="Z161">
            <v>0</v>
          </cell>
          <cell r="AA161">
            <v>0</v>
          </cell>
          <cell r="AB161">
            <v>0</v>
          </cell>
          <cell r="AC161">
            <v>0</v>
          </cell>
          <cell r="AD161">
            <v>0</v>
          </cell>
          <cell r="AG161">
            <v>0</v>
          </cell>
          <cell r="AK161">
            <v>0</v>
          </cell>
          <cell r="AS161">
            <v>0</v>
          </cell>
          <cell r="AT161">
            <v>0</v>
          </cell>
          <cell r="AU161">
            <v>0</v>
          </cell>
          <cell r="AW161">
            <v>0</v>
          </cell>
          <cell r="AX161">
            <v>0</v>
          </cell>
          <cell r="AY161">
            <v>0</v>
          </cell>
          <cell r="AZ161">
            <v>0</v>
          </cell>
          <cell r="BA161">
            <v>6162716.5</v>
          </cell>
          <cell r="BB161">
            <v>0</v>
          </cell>
          <cell r="BE161">
            <v>0</v>
          </cell>
          <cell r="BF161">
            <v>0</v>
          </cell>
          <cell r="BG161">
            <v>0</v>
          </cell>
          <cell r="BH161">
            <v>0</v>
          </cell>
          <cell r="BI161">
            <v>0</v>
          </cell>
          <cell r="BJ161">
            <v>0</v>
          </cell>
          <cell r="BM161">
            <v>0</v>
          </cell>
          <cell r="BN161">
            <v>0</v>
          </cell>
          <cell r="BO161">
            <v>0</v>
          </cell>
          <cell r="BP161">
            <v>0</v>
          </cell>
          <cell r="BQ161">
            <v>0</v>
          </cell>
          <cell r="BR161">
            <v>0</v>
          </cell>
          <cell r="BT161">
            <v>0</v>
          </cell>
          <cell r="BU161">
            <v>0</v>
          </cell>
          <cell r="BV161" t="e">
            <v>#REF!</v>
          </cell>
          <cell r="BW161">
            <v>0</v>
          </cell>
          <cell r="BX161">
            <v>0</v>
          </cell>
          <cell r="BY161">
            <v>0</v>
          </cell>
        </row>
        <row r="162">
          <cell r="B162">
            <v>35985</v>
          </cell>
          <cell r="G162">
            <v>0</v>
          </cell>
          <cell r="K162">
            <v>0</v>
          </cell>
          <cell r="N162">
            <v>0</v>
          </cell>
          <cell r="O162">
            <v>0</v>
          </cell>
          <cell r="P162">
            <v>0</v>
          </cell>
          <cell r="Q162">
            <v>0</v>
          </cell>
          <cell r="R162">
            <v>0</v>
          </cell>
          <cell r="S162">
            <v>0</v>
          </cell>
          <cell r="Y162">
            <v>0</v>
          </cell>
          <cell r="Z162">
            <v>0</v>
          </cell>
          <cell r="AA162">
            <v>0</v>
          </cell>
          <cell r="AB162">
            <v>0</v>
          </cell>
          <cell r="AC162">
            <v>0</v>
          </cell>
          <cell r="AD162">
            <v>0</v>
          </cell>
          <cell r="AG162">
            <v>0</v>
          </cell>
          <cell r="AK162">
            <v>0</v>
          </cell>
          <cell r="AS162">
            <v>0</v>
          </cell>
          <cell r="AT162">
            <v>0</v>
          </cell>
          <cell r="AU162">
            <v>0</v>
          </cell>
          <cell r="AW162">
            <v>0</v>
          </cell>
          <cell r="AX162">
            <v>0</v>
          </cell>
          <cell r="AY162">
            <v>0</v>
          </cell>
          <cell r="AZ162">
            <v>0</v>
          </cell>
          <cell r="BA162">
            <v>6165740.5</v>
          </cell>
          <cell r="BB162">
            <v>0</v>
          </cell>
          <cell r="BE162">
            <v>0</v>
          </cell>
          <cell r="BF162">
            <v>0</v>
          </cell>
          <cell r="BG162">
            <v>0</v>
          </cell>
          <cell r="BH162">
            <v>0</v>
          </cell>
          <cell r="BI162">
            <v>0</v>
          </cell>
          <cell r="BJ162">
            <v>0</v>
          </cell>
          <cell r="BM162">
            <v>0</v>
          </cell>
          <cell r="BN162">
            <v>0</v>
          </cell>
          <cell r="BO162">
            <v>0</v>
          </cell>
          <cell r="BP162">
            <v>0</v>
          </cell>
          <cell r="BQ162">
            <v>0</v>
          </cell>
          <cell r="BR162">
            <v>0</v>
          </cell>
          <cell r="BT162">
            <v>0</v>
          </cell>
          <cell r="BU162">
            <v>0</v>
          </cell>
          <cell r="BV162" t="e">
            <v>#REF!</v>
          </cell>
          <cell r="BW162">
            <v>0</v>
          </cell>
          <cell r="BX162">
            <v>0</v>
          </cell>
          <cell r="BY162">
            <v>0</v>
          </cell>
        </row>
        <row r="163">
          <cell r="B163">
            <v>35986</v>
          </cell>
          <cell r="G163">
            <v>0</v>
          </cell>
          <cell r="K163">
            <v>0</v>
          </cell>
          <cell r="N163">
            <v>0</v>
          </cell>
          <cell r="O163">
            <v>0</v>
          </cell>
          <cell r="P163">
            <v>0</v>
          </cell>
          <cell r="Q163">
            <v>0</v>
          </cell>
          <cell r="R163">
            <v>0</v>
          </cell>
          <cell r="S163">
            <v>0</v>
          </cell>
          <cell r="Y163">
            <v>0</v>
          </cell>
          <cell r="Z163">
            <v>0</v>
          </cell>
          <cell r="AA163">
            <v>0</v>
          </cell>
          <cell r="AB163">
            <v>0</v>
          </cell>
          <cell r="AC163">
            <v>0</v>
          </cell>
          <cell r="AD163">
            <v>0</v>
          </cell>
          <cell r="AG163">
            <v>0</v>
          </cell>
          <cell r="AK163">
            <v>0</v>
          </cell>
          <cell r="AS163">
            <v>0</v>
          </cell>
          <cell r="AT163">
            <v>0</v>
          </cell>
          <cell r="AU163">
            <v>0</v>
          </cell>
          <cell r="AW163">
            <v>0</v>
          </cell>
          <cell r="AX163">
            <v>0</v>
          </cell>
          <cell r="AY163">
            <v>0</v>
          </cell>
          <cell r="AZ163">
            <v>0</v>
          </cell>
          <cell r="BA163">
            <v>6178045.5</v>
          </cell>
          <cell r="BB163">
            <v>0</v>
          </cell>
          <cell r="BE163">
            <v>0</v>
          </cell>
          <cell r="BF163">
            <v>0</v>
          </cell>
          <cell r="BG163">
            <v>0</v>
          </cell>
          <cell r="BH163">
            <v>0</v>
          </cell>
          <cell r="BI163">
            <v>0</v>
          </cell>
          <cell r="BJ163">
            <v>0</v>
          </cell>
          <cell r="BM163">
            <v>0</v>
          </cell>
          <cell r="BN163">
            <v>0</v>
          </cell>
          <cell r="BO163">
            <v>0</v>
          </cell>
          <cell r="BP163">
            <v>0</v>
          </cell>
          <cell r="BQ163">
            <v>0</v>
          </cell>
          <cell r="BR163">
            <v>0</v>
          </cell>
          <cell r="BT163">
            <v>0</v>
          </cell>
          <cell r="BU163">
            <v>0</v>
          </cell>
          <cell r="BV163" t="e">
            <v>#REF!</v>
          </cell>
          <cell r="BW163">
            <v>0</v>
          </cell>
          <cell r="BX163">
            <v>0</v>
          </cell>
          <cell r="BY163">
            <v>0</v>
          </cell>
        </row>
        <row r="164">
          <cell r="B164">
            <v>35989</v>
          </cell>
          <cell r="G164">
            <v>0</v>
          </cell>
          <cell r="K164">
            <v>0</v>
          </cell>
          <cell r="N164">
            <v>0</v>
          </cell>
          <cell r="O164">
            <v>0</v>
          </cell>
          <cell r="P164">
            <v>0</v>
          </cell>
          <cell r="Q164">
            <v>0</v>
          </cell>
          <cell r="R164">
            <v>0</v>
          </cell>
          <cell r="S164">
            <v>0</v>
          </cell>
          <cell r="Y164">
            <v>0</v>
          </cell>
          <cell r="Z164">
            <v>0</v>
          </cell>
          <cell r="AA164">
            <v>0</v>
          </cell>
          <cell r="AB164">
            <v>0</v>
          </cell>
          <cell r="AC164">
            <v>0</v>
          </cell>
          <cell r="AD164">
            <v>0</v>
          </cell>
          <cell r="AG164">
            <v>0</v>
          </cell>
          <cell r="AK164">
            <v>0</v>
          </cell>
          <cell r="AS164">
            <v>0</v>
          </cell>
          <cell r="AT164">
            <v>0</v>
          </cell>
          <cell r="AU164">
            <v>0</v>
          </cell>
          <cell r="AW164">
            <v>0</v>
          </cell>
          <cell r="AX164">
            <v>0</v>
          </cell>
          <cell r="AY164">
            <v>0</v>
          </cell>
          <cell r="AZ164">
            <v>0</v>
          </cell>
          <cell r="BA164">
            <v>6276807.5</v>
          </cell>
          <cell r="BB164">
            <v>0</v>
          </cell>
          <cell r="BE164">
            <v>0</v>
          </cell>
          <cell r="BF164">
            <v>0</v>
          </cell>
          <cell r="BG164">
            <v>0</v>
          </cell>
          <cell r="BH164">
            <v>0</v>
          </cell>
          <cell r="BI164">
            <v>0</v>
          </cell>
          <cell r="BJ164">
            <v>0</v>
          </cell>
          <cell r="BM164">
            <v>0</v>
          </cell>
          <cell r="BN164">
            <v>0</v>
          </cell>
          <cell r="BO164">
            <v>0</v>
          </cell>
          <cell r="BP164">
            <v>0</v>
          </cell>
          <cell r="BQ164">
            <v>0</v>
          </cell>
          <cell r="BR164">
            <v>0</v>
          </cell>
          <cell r="BT164">
            <v>0</v>
          </cell>
          <cell r="BU164">
            <v>0</v>
          </cell>
          <cell r="BV164" t="e">
            <v>#REF!</v>
          </cell>
          <cell r="BW164">
            <v>0</v>
          </cell>
          <cell r="BX164">
            <v>0</v>
          </cell>
          <cell r="BY164">
            <v>0</v>
          </cell>
        </row>
        <row r="165">
          <cell r="B165">
            <v>35990</v>
          </cell>
          <cell r="G165">
            <v>0</v>
          </cell>
          <cell r="K165">
            <v>0</v>
          </cell>
          <cell r="N165">
            <v>0</v>
          </cell>
          <cell r="O165">
            <v>0</v>
          </cell>
          <cell r="P165">
            <v>0</v>
          </cell>
          <cell r="Q165">
            <v>0</v>
          </cell>
          <cell r="R165">
            <v>0</v>
          </cell>
          <cell r="S165">
            <v>0</v>
          </cell>
          <cell r="Y165">
            <v>0</v>
          </cell>
          <cell r="Z165">
            <v>0</v>
          </cell>
          <cell r="AA165">
            <v>0</v>
          </cell>
          <cell r="AB165">
            <v>0</v>
          </cell>
          <cell r="AC165">
            <v>0</v>
          </cell>
          <cell r="AD165">
            <v>0</v>
          </cell>
          <cell r="AG165">
            <v>0</v>
          </cell>
          <cell r="AK165">
            <v>0</v>
          </cell>
          <cell r="AS165">
            <v>0</v>
          </cell>
          <cell r="AT165">
            <v>0</v>
          </cell>
          <cell r="AU165">
            <v>0</v>
          </cell>
          <cell r="AW165">
            <v>0</v>
          </cell>
          <cell r="AX165">
            <v>0</v>
          </cell>
          <cell r="AY165">
            <v>0</v>
          </cell>
          <cell r="AZ165">
            <v>0</v>
          </cell>
          <cell r="BA165">
            <v>6247377.5</v>
          </cell>
          <cell r="BB165">
            <v>0</v>
          </cell>
          <cell r="BE165">
            <v>0</v>
          </cell>
          <cell r="BF165">
            <v>0</v>
          </cell>
          <cell r="BG165">
            <v>0</v>
          </cell>
          <cell r="BH165">
            <v>0</v>
          </cell>
          <cell r="BI165">
            <v>0</v>
          </cell>
          <cell r="BJ165">
            <v>0</v>
          </cell>
          <cell r="BM165">
            <v>0</v>
          </cell>
          <cell r="BN165">
            <v>0</v>
          </cell>
          <cell r="BO165">
            <v>0</v>
          </cell>
          <cell r="BP165">
            <v>0</v>
          </cell>
          <cell r="BQ165">
            <v>0</v>
          </cell>
          <cell r="BR165">
            <v>0</v>
          </cell>
          <cell r="BT165">
            <v>0</v>
          </cell>
          <cell r="BU165">
            <v>0</v>
          </cell>
          <cell r="BV165" t="e">
            <v>#REF!</v>
          </cell>
          <cell r="BW165">
            <v>0</v>
          </cell>
          <cell r="BX165">
            <v>0</v>
          </cell>
          <cell r="BY165">
            <v>0</v>
          </cell>
        </row>
        <row r="166">
          <cell r="B166">
            <v>35991</v>
          </cell>
          <cell r="G166">
            <v>0</v>
          </cell>
          <cell r="K166">
            <v>0</v>
          </cell>
          <cell r="N166">
            <v>0</v>
          </cell>
          <cell r="O166">
            <v>0</v>
          </cell>
          <cell r="P166">
            <v>0</v>
          </cell>
          <cell r="Q166">
            <v>0</v>
          </cell>
          <cell r="R166">
            <v>0</v>
          </cell>
          <cell r="S166">
            <v>0</v>
          </cell>
          <cell r="Y166">
            <v>0</v>
          </cell>
          <cell r="Z166">
            <v>0</v>
          </cell>
          <cell r="AA166">
            <v>0</v>
          </cell>
          <cell r="AB166">
            <v>0</v>
          </cell>
          <cell r="AC166">
            <v>0</v>
          </cell>
          <cell r="AD166">
            <v>0</v>
          </cell>
          <cell r="AG166">
            <v>0</v>
          </cell>
          <cell r="AK166">
            <v>0</v>
          </cell>
          <cell r="AS166">
            <v>0</v>
          </cell>
          <cell r="AT166">
            <v>0</v>
          </cell>
          <cell r="AU166">
            <v>0</v>
          </cell>
          <cell r="AW166">
            <v>0</v>
          </cell>
          <cell r="AX166">
            <v>0</v>
          </cell>
          <cell r="AY166">
            <v>0</v>
          </cell>
          <cell r="AZ166">
            <v>0</v>
          </cell>
          <cell r="BA166">
            <v>6312911.5</v>
          </cell>
          <cell r="BB166">
            <v>0</v>
          </cell>
          <cell r="BE166">
            <v>0</v>
          </cell>
          <cell r="BF166">
            <v>0</v>
          </cell>
          <cell r="BG166">
            <v>0</v>
          </cell>
          <cell r="BH166">
            <v>0</v>
          </cell>
          <cell r="BI166">
            <v>0</v>
          </cell>
          <cell r="BJ166">
            <v>0</v>
          </cell>
          <cell r="BM166">
            <v>0</v>
          </cell>
          <cell r="BN166">
            <v>0</v>
          </cell>
          <cell r="BO166">
            <v>0</v>
          </cell>
          <cell r="BP166">
            <v>0</v>
          </cell>
          <cell r="BQ166">
            <v>0</v>
          </cell>
          <cell r="BR166">
            <v>0</v>
          </cell>
          <cell r="BT166">
            <v>0</v>
          </cell>
          <cell r="BU166">
            <v>0</v>
          </cell>
          <cell r="BV166" t="e">
            <v>#REF!</v>
          </cell>
          <cell r="BW166">
            <v>0</v>
          </cell>
          <cell r="BX166">
            <v>0</v>
          </cell>
          <cell r="BY166">
            <v>0</v>
          </cell>
        </row>
        <row r="167">
          <cell r="B167">
            <v>35992</v>
          </cell>
          <cell r="G167">
            <v>0</v>
          </cell>
          <cell r="K167">
            <v>0</v>
          </cell>
          <cell r="N167">
            <v>0</v>
          </cell>
          <cell r="O167">
            <v>0</v>
          </cell>
          <cell r="P167">
            <v>0</v>
          </cell>
          <cell r="Q167">
            <v>0</v>
          </cell>
          <cell r="R167">
            <v>0</v>
          </cell>
          <cell r="S167">
            <v>0</v>
          </cell>
          <cell r="Y167">
            <v>0</v>
          </cell>
          <cell r="Z167">
            <v>0</v>
          </cell>
          <cell r="AA167">
            <v>0</v>
          </cell>
          <cell r="AB167">
            <v>0</v>
          </cell>
          <cell r="AC167">
            <v>0</v>
          </cell>
          <cell r="AD167">
            <v>0</v>
          </cell>
          <cell r="AG167">
            <v>0</v>
          </cell>
          <cell r="AK167">
            <v>0</v>
          </cell>
          <cell r="AS167">
            <v>0</v>
          </cell>
          <cell r="AT167">
            <v>0</v>
          </cell>
          <cell r="AU167">
            <v>0</v>
          </cell>
          <cell r="AW167">
            <v>0</v>
          </cell>
          <cell r="AX167">
            <v>0</v>
          </cell>
          <cell r="AY167">
            <v>0</v>
          </cell>
          <cell r="AZ167">
            <v>0</v>
          </cell>
          <cell r="BA167">
            <v>6439996.5</v>
          </cell>
          <cell r="BB167">
            <v>0</v>
          </cell>
          <cell r="BE167">
            <v>0</v>
          </cell>
          <cell r="BF167">
            <v>0</v>
          </cell>
          <cell r="BG167">
            <v>0</v>
          </cell>
          <cell r="BH167">
            <v>0</v>
          </cell>
          <cell r="BI167">
            <v>0</v>
          </cell>
          <cell r="BJ167">
            <v>0</v>
          </cell>
          <cell r="BM167">
            <v>0</v>
          </cell>
          <cell r="BN167">
            <v>0</v>
          </cell>
          <cell r="BO167">
            <v>0</v>
          </cell>
          <cell r="BP167">
            <v>0</v>
          </cell>
          <cell r="BQ167">
            <v>0</v>
          </cell>
          <cell r="BR167">
            <v>0</v>
          </cell>
          <cell r="BT167">
            <v>0</v>
          </cell>
          <cell r="BU167">
            <v>0</v>
          </cell>
          <cell r="BV167" t="e">
            <v>#REF!</v>
          </cell>
          <cell r="BW167">
            <v>0</v>
          </cell>
          <cell r="BX167">
            <v>0</v>
          </cell>
          <cell r="BY167">
            <v>0</v>
          </cell>
        </row>
        <row r="168">
          <cell r="B168">
            <v>35993</v>
          </cell>
          <cell r="G168">
            <v>0</v>
          </cell>
          <cell r="K168">
            <v>0</v>
          </cell>
          <cell r="N168">
            <v>0</v>
          </cell>
          <cell r="O168">
            <v>0</v>
          </cell>
          <cell r="P168">
            <v>0</v>
          </cell>
          <cell r="Q168">
            <v>0</v>
          </cell>
          <cell r="R168">
            <v>0</v>
          </cell>
          <cell r="S168">
            <v>0</v>
          </cell>
          <cell r="Y168">
            <v>0</v>
          </cell>
          <cell r="Z168">
            <v>0</v>
          </cell>
          <cell r="AA168">
            <v>0</v>
          </cell>
          <cell r="AB168">
            <v>0</v>
          </cell>
          <cell r="AC168">
            <v>0</v>
          </cell>
          <cell r="AD168">
            <v>0</v>
          </cell>
          <cell r="AG168">
            <v>0</v>
          </cell>
          <cell r="AK168">
            <v>0</v>
          </cell>
          <cell r="AS168">
            <v>0</v>
          </cell>
          <cell r="AT168">
            <v>0</v>
          </cell>
          <cell r="AU168">
            <v>0</v>
          </cell>
          <cell r="AW168">
            <v>0</v>
          </cell>
          <cell r="AX168">
            <v>0</v>
          </cell>
          <cell r="AY168">
            <v>0</v>
          </cell>
          <cell r="AZ168">
            <v>0</v>
          </cell>
          <cell r="BA168">
            <v>6436337.5</v>
          </cell>
          <cell r="BB168">
            <v>0</v>
          </cell>
          <cell r="BE168">
            <v>0</v>
          </cell>
          <cell r="BF168">
            <v>0</v>
          </cell>
          <cell r="BG168">
            <v>0</v>
          </cell>
          <cell r="BH168">
            <v>0</v>
          </cell>
          <cell r="BI168">
            <v>0</v>
          </cell>
          <cell r="BJ168">
            <v>0</v>
          </cell>
          <cell r="BM168">
            <v>0</v>
          </cell>
          <cell r="BN168">
            <v>0</v>
          </cell>
          <cell r="BO168">
            <v>0</v>
          </cell>
          <cell r="BP168">
            <v>0</v>
          </cell>
          <cell r="BQ168">
            <v>0</v>
          </cell>
          <cell r="BR168">
            <v>0</v>
          </cell>
          <cell r="BT168">
            <v>0</v>
          </cell>
          <cell r="BU168">
            <v>0</v>
          </cell>
          <cell r="BV168" t="e">
            <v>#REF!</v>
          </cell>
          <cell r="BW168">
            <v>0</v>
          </cell>
          <cell r="BX168">
            <v>0</v>
          </cell>
          <cell r="BY168">
            <v>0</v>
          </cell>
        </row>
        <row r="169">
          <cell r="B169">
            <v>35996</v>
          </cell>
          <cell r="G169">
            <v>0</v>
          </cell>
          <cell r="K169">
            <v>0</v>
          </cell>
          <cell r="N169">
            <v>0</v>
          </cell>
          <cell r="O169">
            <v>0</v>
          </cell>
          <cell r="P169">
            <v>0</v>
          </cell>
          <cell r="Q169">
            <v>0</v>
          </cell>
          <cell r="R169">
            <v>0</v>
          </cell>
          <cell r="S169">
            <v>0</v>
          </cell>
          <cell r="Y169">
            <v>0</v>
          </cell>
          <cell r="Z169">
            <v>0</v>
          </cell>
          <cell r="AA169">
            <v>0</v>
          </cell>
          <cell r="AB169">
            <v>0</v>
          </cell>
          <cell r="AC169">
            <v>0</v>
          </cell>
          <cell r="AD169">
            <v>0</v>
          </cell>
          <cell r="AG169">
            <v>0</v>
          </cell>
          <cell r="AK169">
            <v>0</v>
          </cell>
          <cell r="AS169">
            <v>0</v>
          </cell>
          <cell r="AT169">
            <v>0</v>
          </cell>
          <cell r="AU169">
            <v>0</v>
          </cell>
          <cell r="AW169">
            <v>0</v>
          </cell>
          <cell r="AX169">
            <v>0</v>
          </cell>
          <cell r="AY169">
            <v>0</v>
          </cell>
          <cell r="AZ169">
            <v>0</v>
          </cell>
          <cell r="BA169">
            <v>6414025.5</v>
          </cell>
          <cell r="BB169">
            <v>0</v>
          </cell>
          <cell r="BE169">
            <v>0</v>
          </cell>
          <cell r="BF169">
            <v>0</v>
          </cell>
          <cell r="BG169">
            <v>0</v>
          </cell>
          <cell r="BH169">
            <v>0</v>
          </cell>
          <cell r="BI169">
            <v>0</v>
          </cell>
          <cell r="BJ169">
            <v>0</v>
          </cell>
          <cell r="BM169">
            <v>0</v>
          </cell>
          <cell r="BN169">
            <v>0</v>
          </cell>
          <cell r="BO169">
            <v>0</v>
          </cell>
          <cell r="BP169">
            <v>0</v>
          </cell>
          <cell r="BQ169">
            <v>0</v>
          </cell>
          <cell r="BR169">
            <v>0</v>
          </cell>
          <cell r="BT169">
            <v>0</v>
          </cell>
          <cell r="BU169">
            <v>0</v>
          </cell>
          <cell r="BV169" t="e">
            <v>#REF!</v>
          </cell>
          <cell r="BW169">
            <v>0</v>
          </cell>
          <cell r="BX169">
            <v>0</v>
          </cell>
          <cell r="BY169">
            <v>0</v>
          </cell>
        </row>
        <row r="170">
          <cell r="B170">
            <v>35997</v>
          </cell>
          <cell r="G170">
            <v>0</v>
          </cell>
          <cell r="K170">
            <v>0</v>
          </cell>
          <cell r="N170">
            <v>0</v>
          </cell>
          <cell r="O170">
            <v>0</v>
          </cell>
          <cell r="P170">
            <v>0</v>
          </cell>
          <cell r="Q170">
            <v>0</v>
          </cell>
          <cell r="R170">
            <v>0</v>
          </cell>
          <cell r="S170">
            <v>0</v>
          </cell>
          <cell r="Y170">
            <v>0</v>
          </cell>
          <cell r="Z170">
            <v>0</v>
          </cell>
          <cell r="AA170">
            <v>0</v>
          </cell>
          <cell r="AB170">
            <v>0</v>
          </cell>
          <cell r="AC170">
            <v>0</v>
          </cell>
          <cell r="AD170">
            <v>0</v>
          </cell>
          <cell r="AG170">
            <v>0</v>
          </cell>
          <cell r="AK170">
            <v>0</v>
          </cell>
          <cell r="AS170">
            <v>0</v>
          </cell>
          <cell r="AT170">
            <v>0</v>
          </cell>
          <cell r="AU170">
            <v>0</v>
          </cell>
          <cell r="AW170">
            <v>0</v>
          </cell>
          <cell r="AX170">
            <v>0</v>
          </cell>
          <cell r="AY170">
            <v>0</v>
          </cell>
          <cell r="AZ170">
            <v>0</v>
          </cell>
          <cell r="BA170">
            <v>6398712.5</v>
          </cell>
          <cell r="BB170">
            <v>0</v>
          </cell>
          <cell r="BE170">
            <v>0</v>
          </cell>
          <cell r="BF170">
            <v>0</v>
          </cell>
          <cell r="BG170">
            <v>0</v>
          </cell>
          <cell r="BH170">
            <v>0</v>
          </cell>
          <cell r="BI170">
            <v>0</v>
          </cell>
          <cell r="BJ170">
            <v>0</v>
          </cell>
          <cell r="BM170">
            <v>0</v>
          </cell>
          <cell r="BN170">
            <v>0</v>
          </cell>
          <cell r="BO170">
            <v>0</v>
          </cell>
          <cell r="BP170">
            <v>0</v>
          </cell>
          <cell r="BQ170">
            <v>0</v>
          </cell>
          <cell r="BR170">
            <v>0</v>
          </cell>
          <cell r="BT170">
            <v>0</v>
          </cell>
          <cell r="BU170">
            <v>0</v>
          </cell>
          <cell r="BV170" t="e">
            <v>#REF!</v>
          </cell>
          <cell r="BW170">
            <v>0</v>
          </cell>
          <cell r="BX170">
            <v>0</v>
          </cell>
          <cell r="BY170">
            <v>0</v>
          </cell>
        </row>
        <row r="171">
          <cell r="B171">
            <v>35998</v>
          </cell>
          <cell r="G171">
            <v>0</v>
          </cell>
          <cell r="K171">
            <v>0</v>
          </cell>
          <cell r="N171">
            <v>0</v>
          </cell>
          <cell r="O171">
            <v>0</v>
          </cell>
          <cell r="P171">
            <v>0</v>
          </cell>
          <cell r="Q171">
            <v>0</v>
          </cell>
          <cell r="R171">
            <v>0</v>
          </cell>
          <cell r="S171">
            <v>0</v>
          </cell>
          <cell r="Y171">
            <v>0</v>
          </cell>
          <cell r="Z171">
            <v>0</v>
          </cell>
          <cell r="AA171">
            <v>0</v>
          </cell>
          <cell r="AB171">
            <v>0</v>
          </cell>
          <cell r="AC171">
            <v>0</v>
          </cell>
          <cell r="AD171">
            <v>0</v>
          </cell>
          <cell r="AG171">
            <v>0</v>
          </cell>
          <cell r="AK171">
            <v>0</v>
          </cell>
          <cell r="AS171">
            <v>0</v>
          </cell>
          <cell r="AT171">
            <v>0</v>
          </cell>
          <cell r="AU171">
            <v>0</v>
          </cell>
          <cell r="AW171">
            <v>0</v>
          </cell>
          <cell r="AX171">
            <v>0</v>
          </cell>
          <cell r="AY171">
            <v>0</v>
          </cell>
          <cell r="AZ171">
            <v>0</v>
          </cell>
          <cell r="BA171">
            <v>6441359.5</v>
          </cell>
          <cell r="BB171">
            <v>0</v>
          </cell>
          <cell r="BE171">
            <v>0</v>
          </cell>
          <cell r="BF171">
            <v>0</v>
          </cell>
          <cell r="BG171">
            <v>0</v>
          </cell>
          <cell r="BH171">
            <v>0</v>
          </cell>
          <cell r="BI171">
            <v>0</v>
          </cell>
          <cell r="BJ171">
            <v>0</v>
          </cell>
          <cell r="BM171">
            <v>0</v>
          </cell>
          <cell r="BN171">
            <v>0</v>
          </cell>
          <cell r="BO171">
            <v>0</v>
          </cell>
          <cell r="BP171">
            <v>0</v>
          </cell>
          <cell r="BQ171">
            <v>0</v>
          </cell>
          <cell r="BR171">
            <v>0</v>
          </cell>
          <cell r="BT171">
            <v>0</v>
          </cell>
          <cell r="BU171">
            <v>0</v>
          </cell>
          <cell r="BV171" t="e">
            <v>#REF!</v>
          </cell>
          <cell r="BW171">
            <v>0</v>
          </cell>
          <cell r="BX171">
            <v>0</v>
          </cell>
          <cell r="BY171">
            <v>0</v>
          </cell>
        </row>
        <row r="172">
          <cell r="B172">
            <v>35999</v>
          </cell>
          <cell r="G172">
            <v>0</v>
          </cell>
          <cell r="K172">
            <v>0</v>
          </cell>
          <cell r="N172">
            <v>0</v>
          </cell>
          <cell r="O172">
            <v>0</v>
          </cell>
          <cell r="P172">
            <v>0</v>
          </cell>
          <cell r="Q172">
            <v>0</v>
          </cell>
          <cell r="R172">
            <v>0</v>
          </cell>
          <cell r="S172">
            <v>0</v>
          </cell>
          <cell r="Y172">
            <v>0</v>
          </cell>
          <cell r="Z172">
            <v>0</v>
          </cell>
          <cell r="AA172">
            <v>0</v>
          </cell>
          <cell r="AB172">
            <v>0</v>
          </cell>
          <cell r="AC172">
            <v>0</v>
          </cell>
          <cell r="AD172">
            <v>0</v>
          </cell>
          <cell r="AG172">
            <v>0</v>
          </cell>
          <cell r="AK172">
            <v>0</v>
          </cell>
          <cell r="AS172">
            <v>0</v>
          </cell>
          <cell r="AT172">
            <v>0</v>
          </cell>
          <cell r="AU172">
            <v>0</v>
          </cell>
          <cell r="AW172">
            <v>0</v>
          </cell>
          <cell r="AX172">
            <v>0</v>
          </cell>
          <cell r="AY172">
            <v>0</v>
          </cell>
          <cell r="AZ172">
            <v>0</v>
          </cell>
          <cell r="BA172">
            <v>6414465.5</v>
          </cell>
          <cell r="BB172">
            <v>0</v>
          </cell>
          <cell r="BE172">
            <v>0</v>
          </cell>
          <cell r="BF172">
            <v>0</v>
          </cell>
          <cell r="BG172">
            <v>0</v>
          </cell>
          <cell r="BH172">
            <v>0</v>
          </cell>
          <cell r="BI172">
            <v>0</v>
          </cell>
          <cell r="BJ172">
            <v>0</v>
          </cell>
          <cell r="BM172">
            <v>0</v>
          </cell>
          <cell r="BN172">
            <v>0</v>
          </cell>
          <cell r="BO172">
            <v>0</v>
          </cell>
          <cell r="BP172">
            <v>0</v>
          </cell>
          <cell r="BQ172">
            <v>0</v>
          </cell>
          <cell r="BR172">
            <v>0</v>
          </cell>
          <cell r="BT172">
            <v>0</v>
          </cell>
          <cell r="BU172">
            <v>0</v>
          </cell>
          <cell r="BW172">
            <v>0</v>
          </cell>
          <cell r="BX172">
            <v>0</v>
          </cell>
          <cell r="BY172">
            <v>0</v>
          </cell>
        </row>
        <row r="173">
          <cell r="B173">
            <v>36000</v>
          </cell>
          <cell r="G173">
            <v>0</v>
          </cell>
          <cell r="K173">
            <v>0</v>
          </cell>
          <cell r="N173">
            <v>0</v>
          </cell>
          <cell r="O173">
            <v>0</v>
          </cell>
          <cell r="P173">
            <v>0</v>
          </cell>
          <cell r="Q173">
            <v>0</v>
          </cell>
          <cell r="R173">
            <v>0</v>
          </cell>
          <cell r="S173">
            <v>0</v>
          </cell>
          <cell r="Y173">
            <v>0</v>
          </cell>
          <cell r="Z173">
            <v>0</v>
          </cell>
          <cell r="AA173">
            <v>0</v>
          </cell>
          <cell r="AB173">
            <v>0</v>
          </cell>
          <cell r="AC173">
            <v>0</v>
          </cell>
          <cell r="AD173">
            <v>0</v>
          </cell>
          <cell r="AG173">
            <v>0</v>
          </cell>
          <cell r="AK173">
            <v>0</v>
          </cell>
          <cell r="AS173">
            <v>0</v>
          </cell>
          <cell r="AT173">
            <v>0</v>
          </cell>
          <cell r="AU173">
            <v>0</v>
          </cell>
          <cell r="AW173">
            <v>0</v>
          </cell>
          <cell r="AX173">
            <v>0</v>
          </cell>
          <cell r="AY173">
            <v>0</v>
          </cell>
          <cell r="AZ173">
            <v>0</v>
          </cell>
          <cell r="BA173">
            <v>6423811.5</v>
          </cell>
          <cell r="BB173">
            <v>0</v>
          </cell>
          <cell r="BE173">
            <v>0</v>
          </cell>
          <cell r="BF173">
            <v>0</v>
          </cell>
          <cell r="BG173">
            <v>0</v>
          </cell>
          <cell r="BH173">
            <v>0</v>
          </cell>
          <cell r="BI173">
            <v>0</v>
          </cell>
          <cell r="BJ173">
            <v>0</v>
          </cell>
          <cell r="BM173">
            <v>0</v>
          </cell>
          <cell r="BN173">
            <v>0</v>
          </cell>
          <cell r="BO173">
            <v>0</v>
          </cell>
          <cell r="BP173">
            <v>0</v>
          </cell>
          <cell r="BQ173">
            <v>0</v>
          </cell>
          <cell r="BR173">
            <v>0</v>
          </cell>
          <cell r="BT173">
            <v>0</v>
          </cell>
          <cell r="BU173">
            <v>0</v>
          </cell>
          <cell r="BW173">
            <v>0</v>
          </cell>
          <cell r="BX173">
            <v>0</v>
          </cell>
          <cell r="BY173">
            <v>0</v>
          </cell>
        </row>
        <row r="174">
          <cell r="B174">
            <v>36003</v>
          </cell>
          <cell r="G174">
            <v>0</v>
          </cell>
          <cell r="K174">
            <v>0</v>
          </cell>
          <cell r="N174">
            <v>0</v>
          </cell>
          <cell r="O174">
            <v>0</v>
          </cell>
          <cell r="P174">
            <v>0</v>
          </cell>
          <cell r="Q174">
            <v>0</v>
          </cell>
          <cell r="R174">
            <v>0</v>
          </cell>
          <cell r="S174">
            <v>0</v>
          </cell>
          <cell r="Y174">
            <v>0</v>
          </cell>
          <cell r="Z174">
            <v>0</v>
          </cell>
          <cell r="AA174">
            <v>0</v>
          </cell>
          <cell r="AB174">
            <v>0</v>
          </cell>
          <cell r="AC174">
            <v>0</v>
          </cell>
          <cell r="AD174">
            <v>0</v>
          </cell>
          <cell r="AG174">
            <v>0</v>
          </cell>
          <cell r="AK174">
            <v>0</v>
          </cell>
          <cell r="AS174">
            <v>0</v>
          </cell>
          <cell r="AT174">
            <v>0</v>
          </cell>
          <cell r="AU174">
            <v>0</v>
          </cell>
          <cell r="AW174">
            <v>0</v>
          </cell>
          <cell r="AX174">
            <v>0</v>
          </cell>
          <cell r="AY174">
            <v>0</v>
          </cell>
          <cell r="AZ174">
            <v>0</v>
          </cell>
          <cell r="BA174">
            <v>6321865.5</v>
          </cell>
          <cell r="BB174">
            <v>0</v>
          </cell>
          <cell r="BE174">
            <v>0</v>
          </cell>
          <cell r="BF174">
            <v>0</v>
          </cell>
          <cell r="BG174">
            <v>0</v>
          </cell>
          <cell r="BH174">
            <v>0</v>
          </cell>
          <cell r="BI174">
            <v>0</v>
          </cell>
          <cell r="BJ174">
            <v>0</v>
          </cell>
          <cell r="BM174">
            <v>0</v>
          </cell>
          <cell r="BN174">
            <v>0</v>
          </cell>
          <cell r="BO174">
            <v>0</v>
          </cell>
          <cell r="BP174">
            <v>0</v>
          </cell>
          <cell r="BQ174">
            <v>0</v>
          </cell>
          <cell r="BR174">
            <v>0</v>
          </cell>
          <cell r="BT174">
            <v>0</v>
          </cell>
          <cell r="BU174">
            <v>0</v>
          </cell>
          <cell r="BW174">
            <v>0</v>
          </cell>
          <cell r="BX174">
            <v>0</v>
          </cell>
          <cell r="BY174">
            <v>0</v>
          </cell>
        </row>
        <row r="175">
          <cell r="B175">
            <v>36004</v>
          </cell>
          <cell r="G175">
            <v>0</v>
          </cell>
          <cell r="K175">
            <v>0</v>
          </cell>
          <cell r="N175">
            <v>0</v>
          </cell>
          <cell r="O175">
            <v>0</v>
          </cell>
          <cell r="P175">
            <v>0</v>
          </cell>
          <cell r="Q175">
            <v>0</v>
          </cell>
          <cell r="R175">
            <v>0</v>
          </cell>
          <cell r="S175">
            <v>0</v>
          </cell>
          <cell r="Y175">
            <v>0</v>
          </cell>
          <cell r="Z175">
            <v>0</v>
          </cell>
          <cell r="AA175">
            <v>0</v>
          </cell>
          <cell r="AB175">
            <v>0</v>
          </cell>
          <cell r="AC175">
            <v>0</v>
          </cell>
          <cell r="AD175">
            <v>0</v>
          </cell>
          <cell r="AG175">
            <v>0</v>
          </cell>
          <cell r="AK175">
            <v>0</v>
          </cell>
          <cell r="AS175">
            <v>0</v>
          </cell>
          <cell r="AT175">
            <v>0</v>
          </cell>
          <cell r="AU175">
            <v>0</v>
          </cell>
          <cell r="AW175">
            <v>0</v>
          </cell>
          <cell r="AX175">
            <v>0</v>
          </cell>
          <cell r="AY175">
            <v>0</v>
          </cell>
          <cell r="AZ175">
            <v>0</v>
          </cell>
          <cell r="BA175">
            <v>6335246.5</v>
          </cell>
          <cell r="BB175">
            <v>0</v>
          </cell>
          <cell r="BE175">
            <v>0</v>
          </cell>
          <cell r="BF175">
            <v>0</v>
          </cell>
          <cell r="BG175">
            <v>0</v>
          </cell>
          <cell r="BH175">
            <v>0</v>
          </cell>
          <cell r="BI175">
            <v>0</v>
          </cell>
          <cell r="BJ175">
            <v>0</v>
          </cell>
          <cell r="BM175">
            <v>0</v>
          </cell>
          <cell r="BN175">
            <v>0</v>
          </cell>
          <cell r="BO175">
            <v>0</v>
          </cell>
          <cell r="BP175">
            <v>0</v>
          </cell>
          <cell r="BQ175">
            <v>0</v>
          </cell>
          <cell r="BR175">
            <v>0</v>
          </cell>
          <cell r="BT175">
            <v>0</v>
          </cell>
          <cell r="BU175">
            <v>0</v>
          </cell>
          <cell r="BW175">
            <v>0</v>
          </cell>
          <cell r="BX175">
            <v>0</v>
          </cell>
          <cell r="BY175">
            <v>0</v>
          </cell>
        </row>
        <row r="176">
          <cell r="B176">
            <v>36005</v>
          </cell>
          <cell r="G176">
            <v>0</v>
          </cell>
          <cell r="K176">
            <v>0</v>
          </cell>
          <cell r="N176">
            <v>0</v>
          </cell>
          <cell r="O176">
            <v>0</v>
          </cell>
          <cell r="P176">
            <v>0</v>
          </cell>
          <cell r="Q176">
            <v>0</v>
          </cell>
          <cell r="R176">
            <v>0</v>
          </cell>
          <cell r="S176">
            <v>0</v>
          </cell>
          <cell r="Y176">
            <v>0</v>
          </cell>
          <cell r="Z176">
            <v>0</v>
          </cell>
          <cell r="AA176">
            <v>0</v>
          </cell>
          <cell r="AB176">
            <v>0</v>
          </cell>
          <cell r="AC176">
            <v>0</v>
          </cell>
          <cell r="AD176">
            <v>0</v>
          </cell>
          <cell r="AG176">
            <v>0</v>
          </cell>
          <cell r="AK176">
            <v>0</v>
          </cell>
          <cell r="AS176">
            <v>0</v>
          </cell>
          <cell r="AT176">
            <v>0</v>
          </cell>
          <cell r="AU176">
            <v>0</v>
          </cell>
          <cell r="AW176">
            <v>0</v>
          </cell>
          <cell r="AX176">
            <v>0</v>
          </cell>
          <cell r="AY176">
            <v>0</v>
          </cell>
          <cell r="AZ176">
            <v>0</v>
          </cell>
          <cell r="BA176">
            <v>6470276.5</v>
          </cell>
          <cell r="BB176">
            <v>0</v>
          </cell>
          <cell r="BE176">
            <v>0</v>
          </cell>
          <cell r="BF176">
            <v>0</v>
          </cell>
          <cell r="BG176">
            <v>0</v>
          </cell>
          <cell r="BH176">
            <v>0</v>
          </cell>
          <cell r="BI176">
            <v>0</v>
          </cell>
          <cell r="BJ176">
            <v>0</v>
          </cell>
          <cell r="BM176">
            <v>0</v>
          </cell>
          <cell r="BN176">
            <v>0</v>
          </cell>
          <cell r="BO176">
            <v>0</v>
          </cell>
          <cell r="BP176">
            <v>0</v>
          </cell>
          <cell r="BQ176">
            <v>0</v>
          </cell>
          <cell r="BR176">
            <v>0</v>
          </cell>
          <cell r="BT176">
            <v>0</v>
          </cell>
          <cell r="BU176">
            <v>0</v>
          </cell>
          <cell r="BW176">
            <v>0</v>
          </cell>
          <cell r="BX176">
            <v>0</v>
          </cell>
          <cell r="BY176">
            <v>0</v>
          </cell>
        </row>
        <row r="177">
          <cell r="B177">
            <v>36006</v>
          </cell>
          <cell r="G177">
            <v>0</v>
          </cell>
          <cell r="K177">
            <v>0</v>
          </cell>
          <cell r="N177">
            <v>0</v>
          </cell>
          <cell r="O177">
            <v>0</v>
          </cell>
          <cell r="P177">
            <v>0</v>
          </cell>
          <cell r="Q177">
            <v>0</v>
          </cell>
          <cell r="R177">
            <v>0</v>
          </cell>
          <cell r="S177">
            <v>0</v>
          </cell>
          <cell r="Y177">
            <v>0</v>
          </cell>
          <cell r="Z177">
            <v>0</v>
          </cell>
          <cell r="AA177">
            <v>0</v>
          </cell>
          <cell r="AB177">
            <v>0</v>
          </cell>
          <cell r="AC177">
            <v>0</v>
          </cell>
          <cell r="AD177">
            <v>0</v>
          </cell>
          <cell r="AG177">
            <v>0</v>
          </cell>
          <cell r="AK177">
            <v>0</v>
          </cell>
          <cell r="AS177">
            <v>0</v>
          </cell>
          <cell r="AT177">
            <v>0</v>
          </cell>
          <cell r="AU177">
            <v>0</v>
          </cell>
          <cell r="AW177">
            <v>0</v>
          </cell>
          <cell r="AX177">
            <v>0</v>
          </cell>
          <cell r="AY177">
            <v>0</v>
          </cell>
          <cell r="AZ177">
            <v>0</v>
          </cell>
          <cell r="BA177">
            <v>6489125.5</v>
          </cell>
          <cell r="BB177">
            <v>0</v>
          </cell>
          <cell r="BE177">
            <v>0</v>
          </cell>
          <cell r="BF177">
            <v>0</v>
          </cell>
          <cell r="BG177">
            <v>0</v>
          </cell>
          <cell r="BH177">
            <v>0</v>
          </cell>
          <cell r="BI177">
            <v>0</v>
          </cell>
          <cell r="BJ177">
            <v>0</v>
          </cell>
          <cell r="BM177">
            <v>0</v>
          </cell>
          <cell r="BN177">
            <v>0</v>
          </cell>
          <cell r="BO177">
            <v>0</v>
          </cell>
          <cell r="BP177">
            <v>0</v>
          </cell>
          <cell r="BQ177">
            <v>0</v>
          </cell>
          <cell r="BR177">
            <v>0</v>
          </cell>
          <cell r="BT177">
            <v>0</v>
          </cell>
          <cell r="BU177">
            <v>0</v>
          </cell>
          <cell r="BW177">
            <v>0</v>
          </cell>
          <cell r="BX177">
            <v>0</v>
          </cell>
          <cell r="BY177">
            <v>0</v>
          </cell>
        </row>
        <row r="178">
          <cell r="B178">
            <v>36007</v>
          </cell>
          <cell r="G178">
            <v>0</v>
          </cell>
          <cell r="K178">
            <v>0</v>
          </cell>
          <cell r="N178">
            <v>0</v>
          </cell>
          <cell r="O178">
            <v>0</v>
          </cell>
          <cell r="P178">
            <v>0</v>
          </cell>
          <cell r="Q178">
            <v>0</v>
          </cell>
          <cell r="R178">
            <v>0</v>
          </cell>
          <cell r="S178">
            <v>0</v>
          </cell>
          <cell r="Y178">
            <v>0</v>
          </cell>
          <cell r="Z178">
            <v>0</v>
          </cell>
          <cell r="AA178">
            <v>0</v>
          </cell>
          <cell r="AB178">
            <v>0</v>
          </cell>
          <cell r="AC178">
            <v>0</v>
          </cell>
          <cell r="AD178">
            <v>0</v>
          </cell>
          <cell r="AG178">
            <v>0</v>
          </cell>
          <cell r="AK178">
            <v>0</v>
          </cell>
          <cell r="AS178">
            <v>0</v>
          </cell>
          <cell r="AT178">
            <v>0</v>
          </cell>
          <cell r="AU178">
            <v>0</v>
          </cell>
          <cell r="AW178">
            <v>0</v>
          </cell>
          <cell r="AX178">
            <v>0</v>
          </cell>
          <cell r="AY178">
            <v>0</v>
          </cell>
          <cell r="AZ178">
            <v>0</v>
          </cell>
          <cell r="BA178">
            <v>6475887.5</v>
          </cell>
          <cell r="BB178">
            <v>0</v>
          </cell>
          <cell r="BE178">
            <v>0</v>
          </cell>
          <cell r="BF178">
            <v>0</v>
          </cell>
          <cell r="BG178">
            <v>0</v>
          </cell>
          <cell r="BH178">
            <v>0</v>
          </cell>
          <cell r="BI178">
            <v>0</v>
          </cell>
          <cell r="BJ178">
            <v>0</v>
          </cell>
          <cell r="BM178">
            <v>0</v>
          </cell>
          <cell r="BN178">
            <v>0</v>
          </cell>
          <cell r="BO178">
            <v>0</v>
          </cell>
          <cell r="BP178">
            <v>0</v>
          </cell>
          <cell r="BQ178">
            <v>0</v>
          </cell>
          <cell r="BR178">
            <v>0</v>
          </cell>
          <cell r="BT178">
            <v>0</v>
          </cell>
          <cell r="BU178">
            <v>0</v>
          </cell>
          <cell r="BW178">
            <v>0</v>
          </cell>
          <cell r="BX178">
            <v>0</v>
          </cell>
          <cell r="BY178">
            <v>0</v>
          </cell>
        </row>
        <row r="179">
          <cell r="B179">
            <v>36010</v>
          </cell>
          <cell r="G179">
            <v>0</v>
          </cell>
          <cell r="K179">
            <v>0</v>
          </cell>
          <cell r="N179">
            <v>0</v>
          </cell>
          <cell r="O179">
            <v>0</v>
          </cell>
          <cell r="P179">
            <v>0</v>
          </cell>
          <cell r="Q179">
            <v>0</v>
          </cell>
          <cell r="R179">
            <v>0</v>
          </cell>
          <cell r="S179">
            <v>0</v>
          </cell>
          <cell r="Y179">
            <v>0</v>
          </cell>
          <cell r="Z179">
            <v>0</v>
          </cell>
          <cell r="AA179">
            <v>0</v>
          </cell>
          <cell r="AB179">
            <v>0</v>
          </cell>
          <cell r="AC179">
            <v>0</v>
          </cell>
          <cell r="AD179">
            <v>0</v>
          </cell>
          <cell r="AG179">
            <v>0</v>
          </cell>
          <cell r="AK179">
            <v>0</v>
          </cell>
          <cell r="AS179">
            <v>0</v>
          </cell>
          <cell r="AT179">
            <v>0</v>
          </cell>
          <cell r="AU179">
            <v>0</v>
          </cell>
          <cell r="AW179">
            <v>0</v>
          </cell>
          <cell r="AX179">
            <v>0</v>
          </cell>
          <cell r="AY179">
            <v>0</v>
          </cell>
          <cell r="AZ179">
            <v>0</v>
          </cell>
          <cell r="BA179">
            <v>6445352.5</v>
          </cell>
          <cell r="BB179">
            <v>0</v>
          </cell>
          <cell r="BE179">
            <v>0</v>
          </cell>
          <cell r="BF179">
            <v>0</v>
          </cell>
          <cell r="BG179">
            <v>0</v>
          </cell>
          <cell r="BH179">
            <v>0</v>
          </cell>
          <cell r="BI179">
            <v>0</v>
          </cell>
          <cell r="BJ179">
            <v>0</v>
          </cell>
          <cell r="BM179">
            <v>0</v>
          </cell>
          <cell r="BN179">
            <v>0</v>
          </cell>
          <cell r="BO179">
            <v>0</v>
          </cell>
          <cell r="BP179">
            <v>0</v>
          </cell>
          <cell r="BQ179">
            <v>0</v>
          </cell>
          <cell r="BR179">
            <v>0</v>
          </cell>
          <cell r="BT179">
            <v>0</v>
          </cell>
          <cell r="BU179">
            <v>0</v>
          </cell>
          <cell r="BW179">
            <v>0</v>
          </cell>
          <cell r="BX179">
            <v>0</v>
          </cell>
          <cell r="BY179">
            <v>0</v>
          </cell>
        </row>
        <row r="180">
          <cell r="B180">
            <v>36011</v>
          </cell>
          <cell r="G180">
            <v>0</v>
          </cell>
          <cell r="K180">
            <v>0</v>
          </cell>
          <cell r="N180">
            <v>0</v>
          </cell>
          <cell r="O180">
            <v>0</v>
          </cell>
          <cell r="P180">
            <v>0</v>
          </cell>
          <cell r="Q180">
            <v>0</v>
          </cell>
          <cell r="R180">
            <v>0</v>
          </cell>
          <cell r="S180">
            <v>0</v>
          </cell>
          <cell r="Y180">
            <v>0</v>
          </cell>
          <cell r="Z180">
            <v>0</v>
          </cell>
          <cell r="AA180">
            <v>0</v>
          </cell>
          <cell r="AB180">
            <v>0</v>
          </cell>
          <cell r="AC180">
            <v>0</v>
          </cell>
          <cell r="AD180">
            <v>0</v>
          </cell>
          <cell r="AG180">
            <v>0</v>
          </cell>
          <cell r="AK180">
            <v>0</v>
          </cell>
          <cell r="AS180">
            <v>0</v>
          </cell>
          <cell r="AT180">
            <v>0</v>
          </cell>
          <cell r="AU180">
            <v>0</v>
          </cell>
          <cell r="AW180">
            <v>0</v>
          </cell>
          <cell r="AX180">
            <v>0</v>
          </cell>
          <cell r="AY180">
            <v>0</v>
          </cell>
          <cell r="AZ180">
            <v>0</v>
          </cell>
          <cell r="BA180">
            <v>6485700.5</v>
          </cell>
          <cell r="BB180">
            <v>0</v>
          </cell>
          <cell r="BE180">
            <v>0</v>
          </cell>
          <cell r="BF180">
            <v>0</v>
          </cell>
          <cell r="BG180">
            <v>0</v>
          </cell>
          <cell r="BH180">
            <v>0</v>
          </cell>
          <cell r="BI180">
            <v>0</v>
          </cell>
          <cell r="BJ180">
            <v>0</v>
          </cell>
          <cell r="BM180">
            <v>0</v>
          </cell>
          <cell r="BN180">
            <v>0</v>
          </cell>
          <cell r="BO180">
            <v>0</v>
          </cell>
          <cell r="BP180">
            <v>0</v>
          </cell>
          <cell r="BQ180">
            <v>0</v>
          </cell>
          <cell r="BR180">
            <v>0</v>
          </cell>
          <cell r="BT180">
            <v>0</v>
          </cell>
          <cell r="BU180">
            <v>0</v>
          </cell>
          <cell r="BW180">
            <v>0</v>
          </cell>
          <cell r="BX180">
            <v>0</v>
          </cell>
          <cell r="BY180">
            <v>0</v>
          </cell>
        </row>
        <row r="181">
          <cell r="B181">
            <v>36012</v>
          </cell>
          <cell r="G181">
            <v>0</v>
          </cell>
          <cell r="K181">
            <v>0</v>
          </cell>
          <cell r="N181">
            <v>0</v>
          </cell>
          <cell r="O181">
            <v>0</v>
          </cell>
          <cell r="P181">
            <v>0</v>
          </cell>
          <cell r="Q181">
            <v>0</v>
          </cell>
          <cell r="R181">
            <v>0</v>
          </cell>
          <cell r="S181">
            <v>0</v>
          </cell>
          <cell r="Y181">
            <v>0</v>
          </cell>
          <cell r="Z181">
            <v>0</v>
          </cell>
          <cell r="AA181">
            <v>0</v>
          </cell>
          <cell r="AB181">
            <v>0</v>
          </cell>
          <cell r="AC181">
            <v>0</v>
          </cell>
          <cell r="AD181">
            <v>0</v>
          </cell>
          <cell r="AG181">
            <v>0</v>
          </cell>
          <cell r="AK181">
            <v>0</v>
          </cell>
          <cell r="AS181">
            <v>0</v>
          </cell>
          <cell r="AT181">
            <v>0</v>
          </cell>
          <cell r="AU181">
            <v>0</v>
          </cell>
          <cell r="AW181">
            <v>0</v>
          </cell>
          <cell r="AX181">
            <v>0</v>
          </cell>
          <cell r="AY181">
            <v>0</v>
          </cell>
          <cell r="AZ181">
            <v>0</v>
          </cell>
          <cell r="BA181">
            <v>6467825.5</v>
          </cell>
          <cell r="BB181">
            <v>0</v>
          </cell>
          <cell r="BE181">
            <v>0</v>
          </cell>
          <cell r="BF181">
            <v>0</v>
          </cell>
          <cell r="BG181">
            <v>0</v>
          </cell>
          <cell r="BH181">
            <v>0</v>
          </cell>
          <cell r="BI181">
            <v>0</v>
          </cell>
          <cell r="BJ181">
            <v>0</v>
          </cell>
          <cell r="BM181">
            <v>0</v>
          </cell>
          <cell r="BN181">
            <v>0</v>
          </cell>
          <cell r="BO181">
            <v>0</v>
          </cell>
          <cell r="BP181">
            <v>0</v>
          </cell>
          <cell r="BQ181">
            <v>0</v>
          </cell>
          <cell r="BR181">
            <v>0</v>
          </cell>
          <cell r="BT181">
            <v>0</v>
          </cell>
          <cell r="BU181">
            <v>0</v>
          </cell>
          <cell r="BW181">
            <v>0</v>
          </cell>
          <cell r="BX181">
            <v>0</v>
          </cell>
          <cell r="BY181">
            <v>0</v>
          </cell>
        </row>
        <row r="182">
          <cell r="B182">
            <v>36013</v>
          </cell>
          <cell r="G182">
            <v>0</v>
          </cell>
          <cell r="K182">
            <v>0</v>
          </cell>
          <cell r="N182">
            <v>0</v>
          </cell>
          <cell r="O182">
            <v>0</v>
          </cell>
          <cell r="P182">
            <v>0</v>
          </cell>
          <cell r="Q182">
            <v>0</v>
          </cell>
          <cell r="R182">
            <v>0</v>
          </cell>
          <cell r="S182">
            <v>0</v>
          </cell>
          <cell r="Y182">
            <v>0</v>
          </cell>
          <cell r="Z182">
            <v>0</v>
          </cell>
          <cell r="AA182">
            <v>0</v>
          </cell>
          <cell r="AB182">
            <v>0</v>
          </cell>
          <cell r="AC182">
            <v>0</v>
          </cell>
          <cell r="AD182">
            <v>0</v>
          </cell>
          <cell r="AG182">
            <v>0</v>
          </cell>
          <cell r="AK182">
            <v>0</v>
          </cell>
          <cell r="AS182">
            <v>0</v>
          </cell>
          <cell r="AT182">
            <v>0</v>
          </cell>
          <cell r="AU182">
            <v>0</v>
          </cell>
          <cell r="AW182">
            <v>0</v>
          </cell>
          <cell r="AX182">
            <v>0</v>
          </cell>
          <cell r="AY182">
            <v>0</v>
          </cell>
          <cell r="AZ182">
            <v>0</v>
          </cell>
          <cell r="BA182">
            <v>6446443.5</v>
          </cell>
          <cell r="BB182">
            <v>0</v>
          </cell>
          <cell r="BE182">
            <v>0</v>
          </cell>
          <cell r="BF182">
            <v>0</v>
          </cell>
          <cell r="BG182">
            <v>0</v>
          </cell>
          <cell r="BH182">
            <v>0</v>
          </cell>
          <cell r="BI182">
            <v>0</v>
          </cell>
          <cell r="BJ182">
            <v>0</v>
          </cell>
          <cell r="BM182">
            <v>0</v>
          </cell>
          <cell r="BN182">
            <v>0</v>
          </cell>
          <cell r="BO182">
            <v>0</v>
          </cell>
          <cell r="BP182">
            <v>0</v>
          </cell>
          <cell r="BQ182">
            <v>0</v>
          </cell>
          <cell r="BR182">
            <v>0</v>
          </cell>
          <cell r="BT182">
            <v>0</v>
          </cell>
          <cell r="BU182">
            <v>0</v>
          </cell>
          <cell r="BW182">
            <v>0</v>
          </cell>
          <cell r="BX182">
            <v>0</v>
          </cell>
          <cell r="BY182">
            <v>0</v>
          </cell>
        </row>
        <row r="183">
          <cell r="B183">
            <v>36014</v>
          </cell>
          <cell r="G183">
            <v>0</v>
          </cell>
          <cell r="K183">
            <v>0</v>
          </cell>
          <cell r="N183">
            <v>0</v>
          </cell>
          <cell r="O183">
            <v>0</v>
          </cell>
          <cell r="P183">
            <v>0</v>
          </cell>
          <cell r="Q183">
            <v>0</v>
          </cell>
          <cell r="R183">
            <v>0</v>
          </cell>
          <cell r="S183">
            <v>0</v>
          </cell>
          <cell r="Y183">
            <v>0</v>
          </cell>
          <cell r="Z183">
            <v>0</v>
          </cell>
          <cell r="AA183">
            <v>0</v>
          </cell>
          <cell r="AB183">
            <v>0</v>
          </cell>
          <cell r="AC183">
            <v>0</v>
          </cell>
          <cell r="AD183">
            <v>0</v>
          </cell>
          <cell r="AG183">
            <v>0</v>
          </cell>
          <cell r="AK183">
            <v>0</v>
          </cell>
          <cell r="AS183">
            <v>0</v>
          </cell>
          <cell r="AT183">
            <v>0</v>
          </cell>
          <cell r="AU183">
            <v>0</v>
          </cell>
          <cell r="AW183">
            <v>0</v>
          </cell>
          <cell r="AX183">
            <v>0</v>
          </cell>
          <cell r="AY183">
            <v>0</v>
          </cell>
          <cell r="AZ183">
            <v>0</v>
          </cell>
          <cell r="BA183">
            <v>6459838.5</v>
          </cell>
          <cell r="BB183">
            <v>0</v>
          </cell>
          <cell r="BE183">
            <v>0</v>
          </cell>
          <cell r="BF183">
            <v>0</v>
          </cell>
          <cell r="BG183">
            <v>0</v>
          </cell>
          <cell r="BH183">
            <v>0</v>
          </cell>
          <cell r="BI183">
            <v>0</v>
          </cell>
          <cell r="BJ183">
            <v>0</v>
          </cell>
          <cell r="BM183">
            <v>0</v>
          </cell>
          <cell r="BN183">
            <v>0</v>
          </cell>
          <cell r="BO183">
            <v>0</v>
          </cell>
          <cell r="BP183">
            <v>0</v>
          </cell>
          <cell r="BQ183">
            <v>0</v>
          </cell>
          <cell r="BR183">
            <v>0</v>
          </cell>
          <cell r="BT183">
            <v>0</v>
          </cell>
          <cell r="BU183">
            <v>0</v>
          </cell>
          <cell r="BW183">
            <v>0</v>
          </cell>
          <cell r="BX183">
            <v>0</v>
          </cell>
          <cell r="BY183">
            <v>0</v>
          </cell>
        </row>
        <row r="184">
          <cell r="B184">
            <v>36017</v>
          </cell>
          <cell r="G184">
            <v>0</v>
          </cell>
          <cell r="K184">
            <v>0</v>
          </cell>
          <cell r="N184">
            <v>0</v>
          </cell>
          <cell r="O184">
            <v>0</v>
          </cell>
          <cell r="P184">
            <v>0</v>
          </cell>
          <cell r="Q184">
            <v>0</v>
          </cell>
          <cell r="R184">
            <v>0</v>
          </cell>
          <cell r="S184">
            <v>0</v>
          </cell>
          <cell r="Y184">
            <v>0</v>
          </cell>
          <cell r="Z184">
            <v>0</v>
          </cell>
          <cell r="AA184">
            <v>0</v>
          </cell>
          <cell r="AB184">
            <v>0</v>
          </cell>
          <cell r="AC184">
            <v>0</v>
          </cell>
          <cell r="AD184">
            <v>0</v>
          </cell>
          <cell r="AG184">
            <v>0</v>
          </cell>
          <cell r="AK184">
            <v>0</v>
          </cell>
          <cell r="AS184">
            <v>0</v>
          </cell>
          <cell r="AT184">
            <v>0</v>
          </cell>
          <cell r="AU184">
            <v>0</v>
          </cell>
          <cell r="AW184">
            <v>0</v>
          </cell>
          <cell r="AX184">
            <v>0</v>
          </cell>
          <cell r="AY184">
            <v>0</v>
          </cell>
          <cell r="AZ184">
            <v>0</v>
          </cell>
          <cell r="BA184">
            <v>6577082.5</v>
          </cell>
          <cell r="BB184">
            <v>0</v>
          </cell>
          <cell r="BE184">
            <v>0</v>
          </cell>
          <cell r="BF184">
            <v>0</v>
          </cell>
          <cell r="BG184">
            <v>0</v>
          </cell>
          <cell r="BH184">
            <v>0</v>
          </cell>
          <cell r="BI184">
            <v>0</v>
          </cell>
          <cell r="BJ184">
            <v>0</v>
          </cell>
          <cell r="BM184">
            <v>0</v>
          </cell>
          <cell r="BN184">
            <v>0</v>
          </cell>
          <cell r="BO184">
            <v>0</v>
          </cell>
          <cell r="BP184">
            <v>0</v>
          </cell>
          <cell r="BQ184">
            <v>0</v>
          </cell>
          <cell r="BR184">
            <v>0</v>
          </cell>
          <cell r="BT184">
            <v>0</v>
          </cell>
          <cell r="BU184">
            <v>0</v>
          </cell>
          <cell r="BW184">
            <v>0</v>
          </cell>
          <cell r="BX184">
            <v>0</v>
          </cell>
          <cell r="BY184">
            <v>0</v>
          </cell>
        </row>
        <row r="185">
          <cell r="B185">
            <v>36018</v>
          </cell>
          <cell r="G185">
            <v>0</v>
          </cell>
          <cell r="K185">
            <v>0</v>
          </cell>
          <cell r="N185">
            <v>0</v>
          </cell>
          <cell r="O185">
            <v>0</v>
          </cell>
          <cell r="P185">
            <v>0</v>
          </cell>
          <cell r="Q185">
            <v>0</v>
          </cell>
          <cell r="R185">
            <v>0</v>
          </cell>
          <cell r="S185">
            <v>0</v>
          </cell>
          <cell r="Y185">
            <v>0</v>
          </cell>
          <cell r="Z185">
            <v>0</v>
          </cell>
          <cell r="AA185">
            <v>0</v>
          </cell>
          <cell r="AB185">
            <v>0</v>
          </cell>
          <cell r="AC185">
            <v>0</v>
          </cell>
          <cell r="AD185">
            <v>0</v>
          </cell>
          <cell r="AG185">
            <v>0</v>
          </cell>
          <cell r="AK185">
            <v>0</v>
          </cell>
          <cell r="AS185">
            <v>0</v>
          </cell>
          <cell r="AT185">
            <v>0</v>
          </cell>
          <cell r="AU185">
            <v>0</v>
          </cell>
          <cell r="AW185">
            <v>0</v>
          </cell>
          <cell r="AX185">
            <v>0</v>
          </cell>
          <cell r="AY185">
            <v>0</v>
          </cell>
          <cell r="AZ185">
            <v>0</v>
          </cell>
          <cell r="BA185">
            <v>6676099.5</v>
          </cell>
          <cell r="BB185">
            <v>0</v>
          </cell>
          <cell r="BE185">
            <v>0</v>
          </cell>
          <cell r="BF185">
            <v>0</v>
          </cell>
          <cell r="BG185">
            <v>0</v>
          </cell>
          <cell r="BH185">
            <v>0</v>
          </cell>
          <cell r="BI185">
            <v>0</v>
          </cell>
          <cell r="BJ185">
            <v>0</v>
          </cell>
          <cell r="BM185">
            <v>0</v>
          </cell>
          <cell r="BN185">
            <v>0</v>
          </cell>
          <cell r="BO185">
            <v>0</v>
          </cell>
          <cell r="BP185">
            <v>0</v>
          </cell>
          <cell r="BQ185">
            <v>0</v>
          </cell>
          <cell r="BR185">
            <v>0</v>
          </cell>
          <cell r="BT185">
            <v>0</v>
          </cell>
          <cell r="BU185">
            <v>0</v>
          </cell>
          <cell r="BW185">
            <v>0</v>
          </cell>
          <cell r="BX185">
            <v>0</v>
          </cell>
          <cell r="BY185">
            <v>0</v>
          </cell>
        </row>
        <row r="186">
          <cell r="B186">
            <v>36019</v>
          </cell>
          <cell r="G186">
            <v>0</v>
          </cell>
          <cell r="K186">
            <v>0</v>
          </cell>
          <cell r="N186">
            <v>0</v>
          </cell>
          <cell r="O186">
            <v>0</v>
          </cell>
          <cell r="P186">
            <v>0</v>
          </cell>
          <cell r="Q186">
            <v>0</v>
          </cell>
          <cell r="R186">
            <v>0</v>
          </cell>
          <cell r="S186">
            <v>0</v>
          </cell>
          <cell r="Y186">
            <v>0</v>
          </cell>
          <cell r="Z186">
            <v>0</v>
          </cell>
          <cell r="AA186">
            <v>0</v>
          </cell>
          <cell r="AB186">
            <v>0</v>
          </cell>
          <cell r="AC186">
            <v>0</v>
          </cell>
          <cell r="AD186">
            <v>0</v>
          </cell>
          <cell r="AG186">
            <v>0</v>
          </cell>
          <cell r="AK186">
            <v>0</v>
          </cell>
          <cell r="AS186">
            <v>0</v>
          </cell>
          <cell r="AT186">
            <v>0</v>
          </cell>
          <cell r="AU186">
            <v>0</v>
          </cell>
          <cell r="AW186">
            <v>0</v>
          </cell>
          <cell r="AX186">
            <v>0</v>
          </cell>
          <cell r="AY186">
            <v>0</v>
          </cell>
          <cell r="AZ186">
            <v>0</v>
          </cell>
          <cell r="BA186">
            <v>6713213.5</v>
          </cell>
          <cell r="BB186">
            <v>0</v>
          </cell>
          <cell r="BE186">
            <v>0</v>
          </cell>
          <cell r="BF186">
            <v>0</v>
          </cell>
          <cell r="BG186">
            <v>0</v>
          </cell>
          <cell r="BH186">
            <v>0</v>
          </cell>
          <cell r="BI186">
            <v>0</v>
          </cell>
          <cell r="BJ186">
            <v>0</v>
          </cell>
          <cell r="BM186">
            <v>0</v>
          </cell>
          <cell r="BN186">
            <v>0</v>
          </cell>
          <cell r="BO186">
            <v>0</v>
          </cell>
          <cell r="BP186">
            <v>0</v>
          </cell>
          <cell r="BQ186">
            <v>0</v>
          </cell>
          <cell r="BR186">
            <v>0</v>
          </cell>
          <cell r="BT186">
            <v>0</v>
          </cell>
          <cell r="BU186">
            <v>0</v>
          </cell>
          <cell r="BW186">
            <v>0</v>
          </cell>
          <cell r="BX186">
            <v>0</v>
          </cell>
          <cell r="BY186">
            <v>0</v>
          </cell>
        </row>
        <row r="187">
          <cell r="B187">
            <v>36020</v>
          </cell>
          <cell r="G187">
            <v>0</v>
          </cell>
          <cell r="K187">
            <v>0</v>
          </cell>
          <cell r="N187">
            <v>0</v>
          </cell>
          <cell r="O187">
            <v>0</v>
          </cell>
          <cell r="P187">
            <v>0</v>
          </cell>
          <cell r="Q187">
            <v>0</v>
          </cell>
          <cell r="R187">
            <v>0</v>
          </cell>
          <cell r="S187">
            <v>0</v>
          </cell>
          <cell r="Y187">
            <v>0</v>
          </cell>
          <cell r="Z187">
            <v>0</v>
          </cell>
          <cell r="AA187">
            <v>0</v>
          </cell>
          <cell r="AB187">
            <v>0</v>
          </cell>
          <cell r="AC187">
            <v>0</v>
          </cell>
          <cell r="AD187">
            <v>0</v>
          </cell>
          <cell r="AG187">
            <v>0</v>
          </cell>
          <cell r="AK187">
            <v>0</v>
          </cell>
          <cell r="AS187">
            <v>0</v>
          </cell>
          <cell r="AT187">
            <v>0</v>
          </cell>
          <cell r="AU187">
            <v>0</v>
          </cell>
          <cell r="AW187">
            <v>0</v>
          </cell>
          <cell r="AX187">
            <v>0</v>
          </cell>
          <cell r="AY187">
            <v>0</v>
          </cell>
          <cell r="AZ187">
            <v>0</v>
          </cell>
          <cell r="BA187">
            <v>6719809.5</v>
          </cell>
          <cell r="BB187">
            <v>0</v>
          </cell>
          <cell r="BE187">
            <v>0</v>
          </cell>
          <cell r="BF187">
            <v>0</v>
          </cell>
          <cell r="BG187">
            <v>0</v>
          </cell>
          <cell r="BH187">
            <v>0</v>
          </cell>
          <cell r="BI187">
            <v>0</v>
          </cell>
          <cell r="BJ187">
            <v>0</v>
          </cell>
          <cell r="BM187">
            <v>0</v>
          </cell>
          <cell r="BN187">
            <v>0</v>
          </cell>
          <cell r="BO187">
            <v>0</v>
          </cell>
          <cell r="BP187">
            <v>0</v>
          </cell>
          <cell r="BQ187">
            <v>0</v>
          </cell>
          <cell r="BR187">
            <v>0</v>
          </cell>
          <cell r="BT187">
            <v>0</v>
          </cell>
          <cell r="BU187">
            <v>0</v>
          </cell>
          <cell r="BW187">
            <v>0</v>
          </cell>
          <cell r="BX187">
            <v>0</v>
          </cell>
          <cell r="BY187">
            <v>0</v>
          </cell>
        </row>
        <row r="188">
          <cell r="B188">
            <v>36021</v>
          </cell>
          <cell r="G188">
            <v>0</v>
          </cell>
          <cell r="K188">
            <v>0</v>
          </cell>
          <cell r="N188">
            <v>0</v>
          </cell>
          <cell r="O188">
            <v>0</v>
          </cell>
          <cell r="P188">
            <v>0</v>
          </cell>
          <cell r="Q188">
            <v>0</v>
          </cell>
          <cell r="R188">
            <v>0</v>
          </cell>
          <cell r="S188">
            <v>0</v>
          </cell>
          <cell r="Y188">
            <v>0</v>
          </cell>
          <cell r="Z188">
            <v>0</v>
          </cell>
          <cell r="AA188">
            <v>0</v>
          </cell>
          <cell r="AB188">
            <v>0</v>
          </cell>
          <cell r="AC188">
            <v>0</v>
          </cell>
          <cell r="AD188">
            <v>0</v>
          </cell>
          <cell r="AG188">
            <v>0</v>
          </cell>
          <cell r="AK188">
            <v>0</v>
          </cell>
          <cell r="AS188">
            <v>0</v>
          </cell>
          <cell r="AT188">
            <v>0</v>
          </cell>
          <cell r="AU188">
            <v>0</v>
          </cell>
          <cell r="AW188">
            <v>0</v>
          </cell>
          <cell r="AX188">
            <v>0</v>
          </cell>
          <cell r="AY188">
            <v>0</v>
          </cell>
          <cell r="AZ188">
            <v>0</v>
          </cell>
          <cell r="BA188">
            <v>6742941.5</v>
          </cell>
          <cell r="BB188">
            <v>0</v>
          </cell>
          <cell r="BE188">
            <v>0</v>
          </cell>
          <cell r="BF188">
            <v>0</v>
          </cell>
          <cell r="BG188">
            <v>0</v>
          </cell>
          <cell r="BH188">
            <v>0</v>
          </cell>
          <cell r="BI188">
            <v>0</v>
          </cell>
          <cell r="BJ188">
            <v>0</v>
          </cell>
          <cell r="BM188">
            <v>0</v>
          </cell>
          <cell r="BN188">
            <v>0</v>
          </cell>
          <cell r="BO188">
            <v>0</v>
          </cell>
          <cell r="BP188">
            <v>0</v>
          </cell>
          <cell r="BQ188">
            <v>0</v>
          </cell>
          <cell r="BR188">
            <v>0</v>
          </cell>
          <cell r="BT188">
            <v>0</v>
          </cell>
          <cell r="BU188">
            <v>0</v>
          </cell>
          <cell r="BW188">
            <v>0</v>
          </cell>
          <cell r="BX188">
            <v>0</v>
          </cell>
          <cell r="BY188">
            <v>0</v>
          </cell>
        </row>
        <row r="189">
          <cell r="B189">
            <v>36024</v>
          </cell>
          <cell r="G189">
            <v>0</v>
          </cell>
          <cell r="K189">
            <v>0</v>
          </cell>
          <cell r="N189">
            <v>0</v>
          </cell>
          <cell r="O189">
            <v>0</v>
          </cell>
          <cell r="P189">
            <v>0</v>
          </cell>
          <cell r="Q189">
            <v>0</v>
          </cell>
          <cell r="R189">
            <v>0</v>
          </cell>
          <cell r="S189">
            <v>0</v>
          </cell>
          <cell r="Y189">
            <v>0</v>
          </cell>
          <cell r="Z189">
            <v>0</v>
          </cell>
          <cell r="AA189">
            <v>0</v>
          </cell>
          <cell r="AB189">
            <v>0</v>
          </cell>
          <cell r="AC189">
            <v>0</v>
          </cell>
          <cell r="AD189">
            <v>0</v>
          </cell>
          <cell r="AG189">
            <v>0</v>
          </cell>
          <cell r="AK189">
            <v>0</v>
          </cell>
          <cell r="AS189">
            <v>0</v>
          </cell>
          <cell r="AT189">
            <v>0</v>
          </cell>
          <cell r="AU189">
            <v>0</v>
          </cell>
          <cell r="AW189">
            <v>0</v>
          </cell>
          <cell r="AX189">
            <v>0</v>
          </cell>
          <cell r="AY189">
            <v>0</v>
          </cell>
          <cell r="AZ189">
            <v>0</v>
          </cell>
          <cell r="BA189">
            <v>6742941.5</v>
          </cell>
          <cell r="BB189">
            <v>0</v>
          </cell>
          <cell r="BE189">
            <v>0</v>
          </cell>
          <cell r="BF189">
            <v>0</v>
          </cell>
          <cell r="BG189">
            <v>0</v>
          </cell>
          <cell r="BH189">
            <v>0</v>
          </cell>
          <cell r="BI189">
            <v>0</v>
          </cell>
          <cell r="BJ189">
            <v>0</v>
          </cell>
          <cell r="BM189">
            <v>0</v>
          </cell>
          <cell r="BN189">
            <v>0</v>
          </cell>
          <cell r="BO189">
            <v>0</v>
          </cell>
          <cell r="BP189">
            <v>0</v>
          </cell>
          <cell r="BQ189">
            <v>0</v>
          </cell>
          <cell r="BR189">
            <v>0</v>
          </cell>
          <cell r="BT189">
            <v>0</v>
          </cell>
          <cell r="BU189">
            <v>0</v>
          </cell>
          <cell r="BW189">
            <v>0</v>
          </cell>
          <cell r="BX189">
            <v>0</v>
          </cell>
          <cell r="BY189">
            <v>0</v>
          </cell>
        </row>
        <row r="190">
          <cell r="B190">
            <v>36025</v>
          </cell>
          <cell r="G190">
            <v>0</v>
          </cell>
          <cell r="K190">
            <v>0</v>
          </cell>
          <cell r="N190">
            <v>0</v>
          </cell>
          <cell r="O190">
            <v>0</v>
          </cell>
          <cell r="P190">
            <v>0</v>
          </cell>
          <cell r="Q190">
            <v>0</v>
          </cell>
          <cell r="R190">
            <v>0</v>
          </cell>
          <cell r="S190">
            <v>0</v>
          </cell>
          <cell r="Y190">
            <v>0</v>
          </cell>
          <cell r="Z190">
            <v>0</v>
          </cell>
          <cell r="AA190">
            <v>0</v>
          </cell>
          <cell r="AB190">
            <v>0</v>
          </cell>
          <cell r="AC190">
            <v>0</v>
          </cell>
          <cell r="AD190">
            <v>0</v>
          </cell>
          <cell r="AG190">
            <v>0</v>
          </cell>
          <cell r="AK190">
            <v>0</v>
          </cell>
          <cell r="AS190">
            <v>0</v>
          </cell>
          <cell r="AT190">
            <v>0</v>
          </cell>
          <cell r="AU190">
            <v>0</v>
          </cell>
          <cell r="AW190">
            <v>0</v>
          </cell>
          <cell r="AX190">
            <v>0</v>
          </cell>
          <cell r="AY190">
            <v>0</v>
          </cell>
          <cell r="AZ190">
            <v>0</v>
          </cell>
          <cell r="BA190">
            <v>6719080.5</v>
          </cell>
          <cell r="BB190">
            <v>0</v>
          </cell>
          <cell r="BE190">
            <v>0</v>
          </cell>
          <cell r="BF190">
            <v>0</v>
          </cell>
          <cell r="BG190">
            <v>0</v>
          </cell>
          <cell r="BH190">
            <v>0</v>
          </cell>
          <cell r="BI190">
            <v>0</v>
          </cell>
          <cell r="BJ190">
            <v>0</v>
          </cell>
          <cell r="BM190">
            <v>0</v>
          </cell>
          <cell r="BN190">
            <v>0</v>
          </cell>
          <cell r="BO190">
            <v>0</v>
          </cell>
          <cell r="BP190">
            <v>0</v>
          </cell>
          <cell r="BQ190">
            <v>0</v>
          </cell>
          <cell r="BR190">
            <v>0</v>
          </cell>
          <cell r="BT190">
            <v>0</v>
          </cell>
          <cell r="BU190">
            <v>0</v>
          </cell>
          <cell r="BW190">
            <v>0</v>
          </cell>
          <cell r="BX190">
            <v>0</v>
          </cell>
          <cell r="BY190">
            <v>0</v>
          </cell>
        </row>
        <row r="191">
          <cell r="B191">
            <v>36026</v>
          </cell>
          <cell r="G191">
            <v>0</v>
          </cell>
          <cell r="K191">
            <v>0</v>
          </cell>
          <cell r="N191">
            <v>0</v>
          </cell>
          <cell r="O191">
            <v>0</v>
          </cell>
          <cell r="P191">
            <v>0</v>
          </cell>
          <cell r="Q191">
            <v>0</v>
          </cell>
          <cell r="R191">
            <v>0</v>
          </cell>
          <cell r="S191">
            <v>0</v>
          </cell>
          <cell r="Y191">
            <v>0</v>
          </cell>
          <cell r="Z191">
            <v>0</v>
          </cell>
          <cell r="AA191">
            <v>0</v>
          </cell>
          <cell r="AB191">
            <v>0</v>
          </cell>
          <cell r="AC191">
            <v>0</v>
          </cell>
          <cell r="AD191">
            <v>0</v>
          </cell>
          <cell r="AG191">
            <v>0</v>
          </cell>
          <cell r="AK191">
            <v>0</v>
          </cell>
          <cell r="AS191">
            <v>0</v>
          </cell>
          <cell r="AT191">
            <v>0</v>
          </cell>
          <cell r="AU191">
            <v>0</v>
          </cell>
          <cell r="AW191">
            <v>0</v>
          </cell>
          <cell r="AX191">
            <v>0</v>
          </cell>
          <cell r="AY191">
            <v>0</v>
          </cell>
          <cell r="AZ191">
            <v>0</v>
          </cell>
          <cell r="BA191">
            <v>6722646.5</v>
          </cell>
          <cell r="BB191">
            <v>0</v>
          </cell>
          <cell r="BE191">
            <v>0</v>
          </cell>
          <cell r="BF191">
            <v>0</v>
          </cell>
          <cell r="BG191">
            <v>0</v>
          </cell>
          <cell r="BH191">
            <v>0</v>
          </cell>
          <cell r="BI191">
            <v>0</v>
          </cell>
          <cell r="BJ191">
            <v>0</v>
          </cell>
          <cell r="BM191">
            <v>0</v>
          </cell>
          <cell r="BN191">
            <v>0</v>
          </cell>
          <cell r="BO191">
            <v>0</v>
          </cell>
          <cell r="BP191">
            <v>0</v>
          </cell>
          <cell r="BQ191">
            <v>0</v>
          </cell>
          <cell r="BR191">
            <v>0</v>
          </cell>
          <cell r="BT191">
            <v>0</v>
          </cell>
          <cell r="BU191">
            <v>0</v>
          </cell>
          <cell r="BW191">
            <v>0</v>
          </cell>
          <cell r="BX191">
            <v>0</v>
          </cell>
          <cell r="BY191">
            <v>0</v>
          </cell>
        </row>
        <row r="192">
          <cell r="B192">
            <v>36027</v>
          </cell>
          <cell r="G192">
            <v>0</v>
          </cell>
          <cell r="K192">
            <v>0</v>
          </cell>
          <cell r="N192">
            <v>0</v>
          </cell>
          <cell r="O192">
            <v>0</v>
          </cell>
          <cell r="P192">
            <v>0</v>
          </cell>
          <cell r="Q192">
            <v>0</v>
          </cell>
          <cell r="R192">
            <v>0</v>
          </cell>
          <cell r="S192">
            <v>0</v>
          </cell>
          <cell r="Y192">
            <v>0</v>
          </cell>
          <cell r="Z192">
            <v>0</v>
          </cell>
          <cell r="AA192">
            <v>0</v>
          </cell>
          <cell r="AB192">
            <v>0</v>
          </cell>
          <cell r="AC192">
            <v>0</v>
          </cell>
          <cell r="AD192">
            <v>0</v>
          </cell>
          <cell r="AG192">
            <v>0</v>
          </cell>
          <cell r="AK192">
            <v>0</v>
          </cell>
          <cell r="AS192">
            <v>0</v>
          </cell>
          <cell r="AT192">
            <v>0</v>
          </cell>
          <cell r="AU192">
            <v>0</v>
          </cell>
          <cell r="AW192">
            <v>0</v>
          </cell>
          <cell r="AX192">
            <v>0</v>
          </cell>
          <cell r="AY192">
            <v>0</v>
          </cell>
          <cell r="AZ192">
            <v>0</v>
          </cell>
          <cell r="BA192">
            <v>6766513.5</v>
          </cell>
          <cell r="BB192">
            <v>0</v>
          </cell>
          <cell r="BE192">
            <v>0</v>
          </cell>
          <cell r="BF192">
            <v>0</v>
          </cell>
          <cell r="BG192">
            <v>0</v>
          </cell>
          <cell r="BH192">
            <v>0</v>
          </cell>
          <cell r="BI192">
            <v>0</v>
          </cell>
          <cell r="BJ192">
            <v>0</v>
          </cell>
          <cell r="BM192">
            <v>0</v>
          </cell>
          <cell r="BN192">
            <v>0</v>
          </cell>
          <cell r="BO192">
            <v>0</v>
          </cell>
          <cell r="BP192">
            <v>0</v>
          </cell>
          <cell r="BQ192">
            <v>0</v>
          </cell>
          <cell r="BR192">
            <v>0</v>
          </cell>
          <cell r="BT192">
            <v>0</v>
          </cell>
          <cell r="BU192">
            <v>0</v>
          </cell>
          <cell r="BW192">
            <v>0</v>
          </cell>
          <cell r="BX192">
            <v>0</v>
          </cell>
          <cell r="BY192">
            <v>0</v>
          </cell>
        </row>
        <row r="193">
          <cell r="B193">
            <v>36028</v>
          </cell>
          <cell r="G193">
            <v>0</v>
          </cell>
          <cell r="K193">
            <v>0</v>
          </cell>
          <cell r="N193">
            <v>0</v>
          </cell>
          <cell r="O193">
            <v>0</v>
          </cell>
          <cell r="P193">
            <v>0</v>
          </cell>
          <cell r="Q193">
            <v>0</v>
          </cell>
          <cell r="R193">
            <v>0</v>
          </cell>
          <cell r="S193">
            <v>0</v>
          </cell>
          <cell r="Y193">
            <v>0</v>
          </cell>
          <cell r="Z193">
            <v>0</v>
          </cell>
          <cell r="AA193">
            <v>0</v>
          </cell>
          <cell r="AB193">
            <v>0</v>
          </cell>
          <cell r="AC193">
            <v>0</v>
          </cell>
          <cell r="AD193">
            <v>0</v>
          </cell>
          <cell r="AG193">
            <v>0</v>
          </cell>
          <cell r="AK193">
            <v>0</v>
          </cell>
          <cell r="AS193">
            <v>0</v>
          </cell>
          <cell r="AT193">
            <v>0</v>
          </cell>
          <cell r="AU193">
            <v>0</v>
          </cell>
          <cell r="AW193">
            <v>0</v>
          </cell>
          <cell r="AX193">
            <v>0</v>
          </cell>
          <cell r="AY193">
            <v>0</v>
          </cell>
          <cell r="AZ193">
            <v>0</v>
          </cell>
          <cell r="BA193">
            <v>6744392.5</v>
          </cell>
          <cell r="BB193">
            <v>0</v>
          </cell>
          <cell r="BE193">
            <v>0</v>
          </cell>
          <cell r="BF193">
            <v>0</v>
          </cell>
          <cell r="BG193">
            <v>0</v>
          </cell>
          <cell r="BH193">
            <v>0</v>
          </cell>
          <cell r="BI193">
            <v>0</v>
          </cell>
          <cell r="BJ193">
            <v>0</v>
          </cell>
          <cell r="BM193">
            <v>0</v>
          </cell>
          <cell r="BN193">
            <v>0</v>
          </cell>
          <cell r="BO193">
            <v>0</v>
          </cell>
          <cell r="BP193">
            <v>0</v>
          </cell>
          <cell r="BQ193">
            <v>0</v>
          </cell>
          <cell r="BR193">
            <v>0</v>
          </cell>
          <cell r="BT193">
            <v>0</v>
          </cell>
          <cell r="BU193">
            <v>0</v>
          </cell>
          <cell r="BW193">
            <v>0</v>
          </cell>
          <cell r="BX193">
            <v>0</v>
          </cell>
          <cell r="BY193">
            <v>0</v>
          </cell>
        </row>
        <row r="194">
          <cell r="B194">
            <v>36031</v>
          </cell>
          <cell r="G194">
            <v>0</v>
          </cell>
          <cell r="K194">
            <v>0</v>
          </cell>
          <cell r="N194">
            <v>0</v>
          </cell>
          <cell r="O194">
            <v>0</v>
          </cell>
          <cell r="P194">
            <v>0</v>
          </cell>
          <cell r="Q194">
            <v>0</v>
          </cell>
          <cell r="R194">
            <v>0</v>
          </cell>
          <cell r="S194">
            <v>0</v>
          </cell>
          <cell r="Y194">
            <v>0</v>
          </cell>
          <cell r="Z194">
            <v>0</v>
          </cell>
          <cell r="AA194">
            <v>0</v>
          </cell>
          <cell r="AB194">
            <v>0</v>
          </cell>
          <cell r="AC194">
            <v>0</v>
          </cell>
          <cell r="AD194">
            <v>0</v>
          </cell>
          <cell r="AG194">
            <v>0</v>
          </cell>
          <cell r="AK194">
            <v>0</v>
          </cell>
          <cell r="AS194">
            <v>0</v>
          </cell>
          <cell r="AT194">
            <v>0</v>
          </cell>
          <cell r="AU194">
            <v>0</v>
          </cell>
          <cell r="AW194">
            <v>0</v>
          </cell>
          <cell r="AX194">
            <v>0</v>
          </cell>
          <cell r="AY194">
            <v>0</v>
          </cell>
          <cell r="AZ194">
            <v>0</v>
          </cell>
          <cell r="BA194">
            <v>6775039.5</v>
          </cell>
          <cell r="BB194">
            <v>0</v>
          </cell>
          <cell r="BE194">
            <v>0</v>
          </cell>
          <cell r="BF194">
            <v>0</v>
          </cell>
          <cell r="BG194">
            <v>0</v>
          </cell>
          <cell r="BH194">
            <v>0</v>
          </cell>
          <cell r="BI194">
            <v>0</v>
          </cell>
          <cell r="BJ194">
            <v>0</v>
          </cell>
          <cell r="BM194">
            <v>0</v>
          </cell>
          <cell r="BN194">
            <v>0</v>
          </cell>
          <cell r="BO194">
            <v>0</v>
          </cell>
          <cell r="BP194">
            <v>0</v>
          </cell>
          <cell r="BQ194">
            <v>0</v>
          </cell>
          <cell r="BR194">
            <v>0</v>
          </cell>
          <cell r="BT194">
            <v>0</v>
          </cell>
          <cell r="BU194">
            <v>0</v>
          </cell>
          <cell r="BW194">
            <v>0</v>
          </cell>
          <cell r="BX194">
            <v>0</v>
          </cell>
          <cell r="BY194">
            <v>0</v>
          </cell>
        </row>
        <row r="195">
          <cell r="B195">
            <v>36032</v>
          </cell>
          <cell r="G195">
            <v>0</v>
          </cell>
          <cell r="K195">
            <v>0</v>
          </cell>
          <cell r="N195">
            <v>0</v>
          </cell>
          <cell r="O195">
            <v>0</v>
          </cell>
          <cell r="P195">
            <v>0</v>
          </cell>
          <cell r="Q195">
            <v>0</v>
          </cell>
          <cell r="R195">
            <v>0</v>
          </cell>
          <cell r="S195">
            <v>0</v>
          </cell>
          <cell r="Y195">
            <v>0</v>
          </cell>
          <cell r="Z195">
            <v>0</v>
          </cell>
          <cell r="AA195">
            <v>0</v>
          </cell>
          <cell r="AB195">
            <v>0</v>
          </cell>
          <cell r="AC195">
            <v>0</v>
          </cell>
          <cell r="AD195">
            <v>0</v>
          </cell>
          <cell r="AG195">
            <v>0</v>
          </cell>
          <cell r="AK195">
            <v>0</v>
          </cell>
          <cell r="AS195">
            <v>0</v>
          </cell>
          <cell r="AT195">
            <v>0</v>
          </cell>
          <cell r="AU195">
            <v>0</v>
          </cell>
          <cell r="AW195">
            <v>0</v>
          </cell>
          <cell r="AX195">
            <v>0</v>
          </cell>
          <cell r="AY195">
            <v>0</v>
          </cell>
          <cell r="AZ195">
            <v>0</v>
          </cell>
          <cell r="BA195">
            <v>6775039.5</v>
          </cell>
          <cell r="BB195">
            <v>0</v>
          </cell>
          <cell r="BE195">
            <v>0</v>
          </cell>
          <cell r="BF195">
            <v>0</v>
          </cell>
          <cell r="BG195">
            <v>0</v>
          </cell>
          <cell r="BH195">
            <v>0</v>
          </cell>
          <cell r="BI195">
            <v>0</v>
          </cell>
          <cell r="BJ195">
            <v>0</v>
          </cell>
          <cell r="BM195">
            <v>0</v>
          </cell>
          <cell r="BN195">
            <v>0</v>
          </cell>
          <cell r="BO195">
            <v>0</v>
          </cell>
          <cell r="BP195">
            <v>0</v>
          </cell>
          <cell r="BQ195">
            <v>0</v>
          </cell>
          <cell r="BR195">
            <v>0</v>
          </cell>
          <cell r="BT195">
            <v>0</v>
          </cell>
          <cell r="BU195">
            <v>0</v>
          </cell>
          <cell r="BW195">
            <v>0</v>
          </cell>
          <cell r="BX195">
            <v>0</v>
          </cell>
          <cell r="BY195">
            <v>0</v>
          </cell>
        </row>
        <row r="196">
          <cell r="B196">
            <v>36033</v>
          </cell>
          <cell r="G196">
            <v>0</v>
          </cell>
          <cell r="K196">
            <v>0</v>
          </cell>
          <cell r="N196">
            <v>0</v>
          </cell>
          <cell r="O196">
            <v>0</v>
          </cell>
          <cell r="P196">
            <v>0</v>
          </cell>
          <cell r="Q196">
            <v>0</v>
          </cell>
          <cell r="R196">
            <v>0</v>
          </cell>
          <cell r="S196">
            <v>0</v>
          </cell>
          <cell r="Y196">
            <v>0</v>
          </cell>
          <cell r="Z196">
            <v>0</v>
          </cell>
          <cell r="AA196">
            <v>0</v>
          </cell>
          <cell r="AB196">
            <v>0</v>
          </cell>
          <cell r="AC196">
            <v>0</v>
          </cell>
          <cell r="AD196">
            <v>0</v>
          </cell>
          <cell r="AG196">
            <v>0</v>
          </cell>
          <cell r="AK196">
            <v>0</v>
          </cell>
          <cell r="AS196">
            <v>0</v>
          </cell>
          <cell r="AT196">
            <v>0</v>
          </cell>
          <cell r="AU196">
            <v>0</v>
          </cell>
          <cell r="AW196">
            <v>0</v>
          </cell>
          <cell r="AX196">
            <v>0</v>
          </cell>
          <cell r="AY196">
            <v>0</v>
          </cell>
          <cell r="AZ196">
            <v>0</v>
          </cell>
          <cell r="BA196">
            <v>6814420.5</v>
          </cell>
          <cell r="BB196">
            <v>0</v>
          </cell>
          <cell r="BE196">
            <v>0</v>
          </cell>
          <cell r="BF196">
            <v>0</v>
          </cell>
          <cell r="BG196">
            <v>0</v>
          </cell>
          <cell r="BH196">
            <v>0</v>
          </cell>
          <cell r="BI196">
            <v>0</v>
          </cell>
          <cell r="BJ196">
            <v>0</v>
          </cell>
          <cell r="BM196">
            <v>0</v>
          </cell>
          <cell r="BN196">
            <v>0</v>
          </cell>
          <cell r="BO196">
            <v>0</v>
          </cell>
          <cell r="BP196">
            <v>0</v>
          </cell>
          <cell r="BQ196">
            <v>0</v>
          </cell>
          <cell r="BR196">
            <v>0</v>
          </cell>
          <cell r="BT196">
            <v>0</v>
          </cell>
          <cell r="BU196">
            <v>0</v>
          </cell>
          <cell r="BW196">
            <v>0</v>
          </cell>
          <cell r="BX196">
            <v>0</v>
          </cell>
          <cell r="BY196">
            <v>0</v>
          </cell>
        </row>
        <row r="197">
          <cell r="B197">
            <v>36034</v>
          </cell>
          <cell r="G197">
            <v>0</v>
          </cell>
          <cell r="K197">
            <v>0</v>
          </cell>
          <cell r="N197">
            <v>0</v>
          </cell>
          <cell r="O197">
            <v>0</v>
          </cell>
          <cell r="P197">
            <v>0</v>
          </cell>
          <cell r="Q197">
            <v>0</v>
          </cell>
          <cell r="R197">
            <v>0</v>
          </cell>
          <cell r="S197">
            <v>0</v>
          </cell>
          <cell r="Y197">
            <v>0</v>
          </cell>
          <cell r="Z197">
            <v>0</v>
          </cell>
          <cell r="AA197">
            <v>0</v>
          </cell>
          <cell r="AB197">
            <v>0</v>
          </cell>
          <cell r="AC197">
            <v>0</v>
          </cell>
          <cell r="AD197">
            <v>0</v>
          </cell>
          <cell r="AG197">
            <v>0</v>
          </cell>
          <cell r="AK197">
            <v>0</v>
          </cell>
          <cell r="AS197">
            <v>0</v>
          </cell>
          <cell r="AT197">
            <v>0</v>
          </cell>
          <cell r="AU197">
            <v>0</v>
          </cell>
          <cell r="AW197">
            <v>0</v>
          </cell>
          <cell r="AX197">
            <v>0</v>
          </cell>
          <cell r="AY197">
            <v>0</v>
          </cell>
          <cell r="AZ197">
            <v>0</v>
          </cell>
          <cell r="BA197">
            <v>6872661.5</v>
          </cell>
          <cell r="BB197">
            <v>0</v>
          </cell>
          <cell r="BE197">
            <v>0</v>
          </cell>
          <cell r="BF197">
            <v>0</v>
          </cell>
          <cell r="BG197">
            <v>0</v>
          </cell>
          <cell r="BH197">
            <v>0</v>
          </cell>
          <cell r="BI197">
            <v>0</v>
          </cell>
          <cell r="BJ197">
            <v>0</v>
          </cell>
          <cell r="BM197">
            <v>0</v>
          </cell>
          <cell r="BN197">
            <v>0</v>
          </cell>
          <cell r="BO197">
            <v>0</v>
          </cell>
          <cell r="BP197">
            <v>0</v>
          </cell>
          <cell r="BQ197">
            <v>0</v>
          </cell>
          <cell r="BR197">
            <v>0</v>
          </cell>
          <cell r="BT197">
            <v>0</v>
          </cell>
          <cell r="BU197">
            <v>0</v>
          </cell>
          <cell r="BW197">
            <v>0</v>
          </cell>
          <cell r="BX197">
            <v>0</v>
          </cell>
          <cell r="BY197">
            <v>0</v>
          </cell>
        </row>
        <row r="198">
          <cell r="B198">
            <v>36035</v>
          </cell>
          <cell r="G198">
            <v>0</v>
          </cell>
          <cell r="K198">
            <v>0</v>
          </cell>
          <cell r="N198">
            <v>0</v>
          </cell>
          <cell r="O198">
            <v>0</v>
          </cell>
          <cell r="P198">
            <v>0</v>
          </cell>
          <cell r="Q198">
            <v>0</v>
          </cell>
          <cell r="R198">
            <v>0</v>
          </cell>
          <cell r="S198">
            <v>0</v>
          </cell>
          <cell r="Y198">
            <v>0</v>
          </cell>
          <cell r="Z198">
            <v>0</v>
          </cell>
          <cell r="AA198">
            <v>0</v>
          </cell>
          <cell r="AB198">
            <v>0</v>
          </cell>
          <cell r="AC198">
            <v>0</v>
          </cell>
          <cell r="AD198">
            <v>0</v>
          </cell>
          <cell r="AG198">
            <v>0</v>
          </cell>
          <cell r="AK198">
            <v>0</v>
          </cell>
          <cell r="AS198">
            <v>0</v>
          </cell>
          <cell r="AT198">
            <v>0</v>
          </cell>
          <cell r="AU198">
            <v>0</v>
          </cell>
          <cell r="AW198">
            <v>0</v>
          </cell>
          <cell r="AX198">
            <v>0</v>
          </cell>
          <cell r="AY198">
            <v>0</v>
          </cell>
          <cell r="AZ198">
            <v>0</v>
          </cell>
          <cell r="BA198">
            <v>7319640.5</v>
          </cell>
          <cell r="BB198">
            <v>0</v>
          </cell>
          <cell r="BE198">
            <v>0</v>
          </cell>
          <cell r="BF198">
            <v>0</v>
          </cell>
          <cell r="BG198">
            <v>0</v>
          </cell>
          <cell r="BH198">
            <v>0</v>
          </cell>
          <cell r="BI198">
            <v>0</v>
          </cell>
          <cell r="BJ198">
            <v>0</v>
          </cell>
          <cell r="BM198">
            <v>0</v>
          </cell>
          <cell r="BN198">
            <v>0</v>
          </cell>
          <cell r="BO198">
            <v>0</v>
          </cell>
          <cell r="BP198">
            <v>0</v>
          </cell>
          <cell r="BQ198">
            <v>0</v>
          </cell>
          <cell r="BR198">
            <v>0</v>
          </cell>
          <cell r="BT198">
            <v>0</v>
          </cell>
          <cell r="BU198">
            <v>0</v>
          </cell>
          <cell r="BW198">
            <v>0</v>
          </cell>
          <cell r="BX198">
            <v>0</v>
          </cell>
          <cell r="BY198">
            <v>0</v>
          </cell>
        </row>
        <row r="199">
          <cell r="B199">
            <v>36038</v>
          </cell>
          <cell r="G199">
            <v>0</v>
          </cell>
          <cell r="K199">
            <v>0</v>
          </cell>
          <cell r="P199">
            <v>0</v>
          </cell>
          <cell r="Q199">
            <v>0</v>
          </cell>
          <cell r="R199">
            <v>0</v>
          </cell>
          <cell r="S199">
            <v>0</v>
          </cell>
          <cell r="Y199">
            <v>0</v>
          </cell>
          <cell r="Z199">
            <v>0</v>
          </cell>
          <cell r="AA199">
            <v>0</v>
          </cell>
          <cell r="AB199">
            <v>0</v>
          </cell>
          <cell r="AC199">
            <v>0</v>
          </cell>
          <cell r="AD199">
            <v>0</v>
          </cell>
          <cell r="AG199">
            <v>0</v>
          </cell>
          <cell r="AK199">
            <v>0</v>
          </cell>
          <cell r="AS199">
            <v>0</v>
          </cell>
          <cell r="AT199">
            <v>0</v>
          </cell>
          <cell r="AU199">
            <v>0</v>
          </cell>
          <cell r="AW199">
            <v>0</v>
          </cell>
          <cell r="AX199">
            <v>0</v>
          </cell>
          <cell r="AY199">
            <v>0</v>
          </cell>
          <cell r="AZ199">
            <v>0</v>
          </cell>
          <cell r="BA199">
            <v>7370772.5</v>
          </cell>
          <cell r="BB199">
            <v>0</v>
          </cell>
          <cell r="BE199">
            <v>0</v>
          </cell>
          <cell r="BF199">
            <v>0</v>
          </cell>
          <cell r="BG199">
            <v>0</v>
          </cell>
          <cell r="BH199">
            <v>0</v>
          </cell>
          <cell r="BI199">
            <v>0</v>
          </cell>
          <cell r="BJ199">
            <v>0</v>
          </cell>
          <cell r="BM199">
            <v>0</v>
          </cell>
          <cell r="BN199">
            <v>0</v>
          </cell>
          <cell r="BO199">
            <v>0</v>
          </cell>
          <cell r="BP199">
            <v>0</v>
          </cell>
          <cell r="BQ199">
            <v>0</v>
          </cell>
          <cell r="BR199">
            <v>0</v>
          </cell>
          <cell r="BT199">
            <v>0</v>
          </cell>
          <cell r="BU199">
            <v>0</v>
          </cell>
          <cell r="BW199">
            <v>0</v>
          </cell>
          <cell r="BX199">
            <v>0</v>
          </cell>
          <cell r="BY199">
            <v>0</v>
          </cell>
        </row>
        <row r="200">
          <cell r="B200">
            <v>36039</v>
          </cell>
          <cell r="G200">
            <v>0</v>
          </cell>
          <cell r="K200">
            <v>0</v>
          </cell>
          <cell r="P200">
            <v>0</v>
          </cell>
          <cell r="Q200">
            <v>0</v>
          </cell>
          <cell r="R200">
            <v>0</v>
          </cell>
          <cell r="S200">
            <v>0</v>
          </cell>
          <cell r="Y200">
            <v>0</v>
          </cell>
          <cell r="Z200">
            <v>0</v>
          </cell>
          <cell r="AA200">
            <v>0</v>
          </cell>
          <cell r="AB200">
            <v>0</v>
          </cell>
          <cell r="AC200">
            <v>0</v>
          </cell>
          <cell r="AD200">
            <v>0</v>
          </cell>
          <cell r="AG200">
            <v>0</v>
          </cell>
          <cell r="AK200">
            <v>0</v>
          </cell>
          <cell r="AS200">
            <v>0</v>
          </cell>
          <cell r="AT200">
            <v>0</v>
          </cell>
          <cell r="AU200">
            <v>0</v>
          </cell>
          <cell r="AW200">
            <v>0</v>
          </cell>
          <cell r="AX200">
            <v>0</v>
          </cell>
          <cell r="AY200">
            <v>0</v>
          </cell>
          <cell r="AZ200">
            <v>0</v>
          </cell>
          <cell r="BA200">
            <v>7494774.5</v>
          </cell>
          <cell r="BB200">
            <v>0</v>
          </cell>
          <cell r="BE200">
            <v>0</v>
          </cell>
          <cell r="BF200">
            <v>0</v>
          </cell>
          <cell r="BG200">
            <v>0</v>
          </cell>
          <cell r="BH200">
            <v>0</v>
          </cell>
          <cell r="BI200">
            <v>0</v>
          </cell>
          <cell r="BJ200">
            <v>0</v>
          </cell>
          <cell r="BM200">
            <v>0</v>
          </cell>
          <cell r="BN200">
            <v>0</v>
          </cell>
          <cell r="BO200">
            <v>0</v>
          </cell>
          <cell r="BP200">
            <v>0</v>
          </cell>
          <cell r="BQ200">
            <v>0</v>
          </cell>
          <cell r="BR200">
            <v>0</v>
          </cell>
          <cell r="BT200">
            <v>0</v>
          </cell>
          <cell r="BU200">
            <v>0</v>
          </cell>
          <cell r="BW200">
            <v>0</v>
          </cell>
          <cell r="BX200">
            <v>0</v>
          </cell>
          <cell r="BY200">
            <v>0</v>
          </cell>
        </row>
        <row r="201">
          <cell r="B201">
            <v>36040</v>
          </cell>
          <cell r="G201">
            <v>0</v>
          </cell>
          <cell r="K201">
            <v>0</v>
          </cell>
          <cell r="P201">
            <v>0</v>
          </cell>
          <cell r="Q201">
            <v>0</v>
          </cell>
          <cell r="R201">
            <v>0</v>
          </cell>
          <cell r="S201">
            <v>0</v>
          </cell>
          <cell r="Y201">
            <v>0</v>
          </cell>
          <cell r="Z201">
            <v>0</v>
          </cell>
          <cell r="AA201">
            <v>0</v>
          </cell>
          <cell r="AB201">
            <v>0</v>
          </cell>
          <cell r="AC201">
            <v>0</v>
          </cell>
          <cell r="AD201">
            <v>0</v>
          </cell>
          <cell r="AG201">
            <v>0</v>
          </cell>
          <cell r="AK201">
            <v>0</v>
          </cell>
          <cell r="AS201">
            <v>0</v>
          </cell>
          <cell r="AT201">
            <v>0</v>
          </cell>
          <cell r="AU201">
            <v>0</v>
          </cell>
          <cell r="AW201">
            <v>0</v>
          </cell>
          <cell r="AX201">
            <v>0</v>
          </cell>
          <cell r="AY201">
            <v>0</v>
          </cell>
          <cell r="AZ201">
            <v>0</v>
          </cell>
          <cell r="BA201">
            <v>7505999.5</v>
          </cell>
          <cell r="BB201">
            <v>0</v>
          </cell>
          <cell r="BE201">
            <v>0</v>
          </cell>
          <cell r="BF201">
            <v>0</v>
          </cell>
          <cell r="BG201">
            <v>0</v>
          </cell>
          <cell r="BH201">
            <v>0</v>
          </cell>
          <cell r="BI201">
            <v>0</v>
          </cell>
          <cell r="BJ201">
            <v>0</v>
          </cell>
          <cell r="BM201">
            <v>0</v>
          </cell>
          <cell r="BN201">
            <v>0</v>
          </cell>
          <cell r="BO201">
            <v>0</v>
          </cell>
          <cell r="BP201">
            <v>0</v>
          </cell>
          <cell r="BQ201">
            <v>0</v>
          </cell>
          <cell r="BR201">
            <v>0</v>
          </cell>
          <cell r="BT201">
            <v>0</v>
          </cell>
          <cell r="BU201">
            <v>0</v>
          </cell>
          <cell r="BW201">
            <v>0</v>
          </cell>
          <cell r="BX201">
            <v>0</v>
          </cell>
          <cell r="BY201">
            <v>0</v>
          </cell>
        </row>
        <row r="202">
          <cell r="B202">
            <v>36041</v>
          </cell>
          <cell r="G202">
            <v>0</v>
          </cell>
          <cell r="K202">
            <v>0</v>
          </cell>
          <cell r="P202">
            <v>0</v>
          </cell>
          <cell r="Q202">
            <v>0</v>
          </cell>
          <cell r="R202">
            <v>0</v>
          </cell>
          <cell r="S202">
            <v>0</v>
          </cell>
          <cell r="Y202">
            <v>0</v>
          </cell>
          <cell r="Z202">
            <v>0</v>
          </cell>
          <cell r="AA202">
            <v>0</v>
          </cell>
          <cell r="AB202">
            <v>0</v>
          </cell>
          <cell r="AC202">
            <v>0</v>
          </cell>
          <cell r="AD202">
            <v>0</v>
          </cell>
          <cell r="AG202">
            <v>0</v>
          </cell>
          <cell r="AK202">
            <v>0</v>
          </cell>
          <cell r="AS202">
            <v>0</v>
          </cell>
          <cell r="AT202">
            <v>0</v>
          </cell>
          <cell r="AU202">
            <v>0</v>
          </cell>
          <cell r="AW202">
            <v>0</v>
          </cell>
          <cell r="AX202">
            <v>0</v>
          </cell>
          <cell r="AY202">
            <v>0</v>
          </cell>
          <cell r="AZ202">
            <v>0</v>
          </cell>
          <cell r="BA202">
            <v>7466794.5</v>
          </cell>
          <cell r="BB202">
            <v>0</v>
          </cell>
          <cell r="BE202">
            <v>0</v>
          </cell>
          <cell r="BF202">
            <v>0</v>
          </cell>
          <cell r="BG202">
            <v>0</v>
          </cell>
          <cell r="BH202">
            <v>0</v>
          </cell>
          <cell r="BI202">
            <v>0</v>
          </cell>
          <cell r="BJ202">
            <v>0</v>
          </cell>
          <cell r="BM202">
            <v>0</v>
          </cell>
          <cell r="BN202">
            <v>0</v>
          </cell>
          <cell r="BO202">
            <v>0</v>
          </cell>
          <cell r="BP202">
            <v>0</v>
          </cell>
          <cell r="BQ202">
            <v>0</v>
          </cell>
          <cell r="BR202">
            <v>0</v>
          </cell>
          <cell r="BT202">
            <v>0</v>
          </cell>
          <cell r="BU202">
            <v>0</v>
          </cell>
          <cell r="BW202">
            <v>0</v>
          </cell>
          <cell r="BX202">
            <v>0</v>
          </cell>
          <cell r="BY202">
            <v>0</v>
          </cell>
        </row>
        <row r="203">
          <cell r="B203">
            <v>36042</v>
          </cell>
          <cell r="G203">
            <v>0</v>
          </cell>
          <cell r="K203">
            <v>0</v>
          </cell>
          <cell r="P203">
            <v>0</v>
          </cell>
          <cell r="Q203">
            <v>0</v>
          </cell>
          <cell r="R203">
            <v>0</v>
          </cell>
          <cell r="S203">
            <v>0</v>
          </cell>
          <cell r="Y203">
            <v>0</v>
          </cell>
          <cell r="Z203">
            <v>0</v>
          </cell>
          <cell r="AA203">
            <v>0</v>
          </cell>
          <cell r="AB203">
            <v>0</v>
          </cell>
          <cell r="AC203">
            <v>0</v>
          </cell>
          <cell r="AD203">
            <v>0</v>
          </cell>
          <cell r="AG203">
            <v>0</v>
          </cell>
          <cell r="AK203">
            <v>0</v>
          </cell>
          <cell r="AS203">
            <v>0</v>
          </cell>
          <cell r="AT203">
            <v>0</v>
          </cell>
          <cell r="AU203">
            <v>0</v>
          </cell>
          <cell r="AW203">
            <v>0</v>
          </cell>
          <cell r="AX203">
            <v>0</v>
          </cell>
          <cell r="AY203">
            <v>0</v>
          </cell>
          <cell r="AZ203">
            <v>0</v>
          </cell>
          <cell r="BA203">
            <v>7519071.5</v>
          </cell>
          <cell r="BB203">
            <v>0</v>
          </cell>
          <cell r="BE203">
            <v>0</v>
          </cell>
          <cell r="BF203">
            <v>0</v>
          </cell>
          <cell r="BG203">
            <v>0</v>
          </cell>
          <cell r="BH203">
            <v>0</v>
          </cell>
          <cell r="BI203">
            <v>0</v>
          </cell>
          <cell r="BJ203">
            <v>0</v>
          </cell>
          <cell r="BM203">
            <v>0</v>
          </cell>
          <cell r="BN203">
            <v>0</v>
          </cell>
          <cell r="BO203">
            <v>0</v>
          </cell>
          <cell r="BP203">
            <v>0</v>
          </cell>
          <cell r="BQ203">
            <v>0</v>
          </cell>
          <cell r="BR203">
            <v>0</v>
          </cell>
          <cell r="BT203">
            <v>0</v>
          </cell>
          <cell r="BU203">
            <v>0</v>
          </cell>
          <cell r="BW203">
            <v>0</v>
          </cell>
          <cell r="BX203">
            <v>0</v>
          </cell>
          <cell r="BY203">
            <v>0</v>
          </cell>
        </row>
        <row r="204">
          <cell r="B204">
            <v>36045</v>
          </cell>
          <cell r="G204">
            <v>0</v>
          </cell>
          <cell r="K204">
            <v>0</v>
          </cell>
          <cell r="P204">
            <v>0</v>
          </cell>
          <cell r="Q204">
            <v>0</v>
          </cell>
          <cell r="R204">
            <v>0</v>
          </cell>
          <cell r="S204">
            <v>0</v>
          </cell>
          <cell r="Y204">
            <v>0</v>
          </cell>
          <cell r="Z204">
            <v>0</v>
          </cell>
          <cell r="AA204">
            <v>0</v>
          </cell>
          <cell r="AB204">
            <v>0</v>
          </cell>
          <cell r="AC204">
            <v>0</v>
          </cell>
          <cell r="AD204">
            <v>0</v>
          </cell>
          <cell r="AG204">
            <v>0</v>
          </cell>
          <cell r="AK204">
            <v>0</v>
          </cell>
          <cell r="AS204">
            <v>0</v>
          </cell>
          <cell r="AT204">
            <v>0</v>
          </cell>
          <cell r="AU204">
            <v>0</v>
          </cell>
          <cell r="AW204">
            <v>0</v>
          </cell>
          <cell r="AX204">
            <v>0</v>
          </cell>
          <cell r="AY204">
            <v>0</v>
          </cell>
          <cell r="AZ204">
            <v>0</v>
          </cell>
          <cell r="BA204">
            <v>7520490.5</v>
          </cell>
          <cell r="BB204">
            <v>0</v>
          </cell>
          <cell r="BE204">
            <v>0</v>
          </cell>
          <cell r="BF204">
            <v>0</v>
          </cell>
          <cell r="BG204">
            <v>0</v>
          </cell>
          <cell r="BH204">
            <v>0</v>
          </cell>
          <cell r="BI204">
            <v>0</v>
          </cell>
          <cell r="BJ204">
            <v>0</v>
          </cell>
          <cell r="BM204">
            <v>0</v>
          </cell>
          <cell r="BN204">
            <v>0</v>
          </cell>
          <cell r="BO204">
            <v>0</v>
          </cell>
          <cell r="BP204">
            <v>0</v>
          </cell>
          <cell r="BQ204">
            <v>0</v>
          </cell>
          <cell r="BR204">
            <v>0</v>
          </cell>
          <cell r="BT204">
            <v>0</v>
          </cell>
          <cell r="BU204">
            <v>0</v>
          </cell>
          <cell r="BW204">
            <v>0</v>
          </cell>
          <cell r="BX204">
            <v>0</v>
          </cell>
          <cell r="BY204">
            <v>0</v>
          </cell>
        </row>
        <row r="205">
          <cell r="B205">
            <v>36046</v>
          </cell>
          <cell r="G205">
            <v>0</v>
          </cell>
          <cell r="K205">
            <v>0</v>
          </cell>
          <cell r="P205">
            <v>0</v>
          </cell>
          <cell r="Q205">
            <v>0</v>
          </cell>
          <cell r="R205">
            <v>0</v>
          </cell>
          <cell r="S205">
            <v>0</v>
          </cell>
          <cell r="Y205">
            <v>0</v>
          </cell>
          <cell r="Z205">
            <v>0</v>
          </cell>
          <cell r="AA205">
            <v>0</v>
          </cell>
          <cell r="AB205">
            <v>0</v>
          </cell>
          <cell r="AC205">
            <v>0</v>
          </cell>
          <cell r="AD205">
            <v>0</v>
          </cell>
          <cell r="AG205">
            <v>0</v>
          </cell>
          <cell r="AK205">
            <v>0</v>
          </cell>
          <cell r="AS205">
            <v>0</v>
          </cell>
          <cell r="AT205">
            <v>0</v>
          </cell>
          <cell r="AU205">
            <v>0</v>
          </cell>
          <cell r="AW205">
            <v>0</v>
          </cell>
          <cell r="AX205">
            <v>0</v>
          </cell>
          <cell r="AY205">
            <v>0</v>
          </cell>
          <cell r="AZ205">
            <v>0</v>
          </cell>
          <cell r="BA205">
            <v>7548607.5</v>
          </cell>
          <cell r="BB205">
            <v>0</v>
          </cell>
          <cell r="BE205">
            <v>0</v>
          </cell>
          <cell r="BF205">
            <v>0</v>
          </cell>
          <cell r="BG205">
            <v>0</v>
          </cell>
          <cell r="BH205">
            <v>0</v>
          </cell>
          <cell r="BI205">
            <v>0</v>
          </cell>
          <cell r="BJ205">
            <v>0</v>
          </cell>
          <cell r="BM205">
            <v>0</v>
          </cell>
          <cell r="BN205">
            <v>0</v>
          </cell>
          <cell r="BO205">
            <v>0</v>
          </cell>
          <cell r="BP205">
            <v>0</v>
          </cell>
          <cell r="BQ205">
            <v>0</v>
          </cell>
          <cell r="BR205">
            <v>0</v>
          </cell>
          <cell r="BT205">
            <v>0</v>
          </cell>
          <cell r="BU205">
            <v>0</v>
          </cell>
          <cell r="BW205">
            <v>0</v>
          </cell>
          <cell r="BX205">
            <v>0</v>
          </cell>
          <cell r="BY205">
            <v>0</v>
          </cell>
        </row>
        <row r="206">
          <cell r="B206">
            <v>36047</v>
          </cell>
          <cell r="G206">
            <v>0</v>
          </cell>
          <cell r="K206">
            <v>0</v>
          </cell>
          <cell r="P206">
            <v>0</v>
          </cell>
          <cell r="Q206">
            <v>0</v>
          </cell>
          <cell r="R206">
            <v>0</v>
          </cell>
          <cell r="S206">
            <v>0</v>
          </cell>
          <cell r="Y206">
            <v>0</v>
          </cell>
          <cell r="Z206">
            <v>0</v>
          </cell>
          <cell r="AA206">
            <v>0</v>
          </cell>
          <cell r="AB206">
            <v>0</v>
          </cell>
          <cell r="AC206">
            <v>0</v>
          </cell>
          <cell r="AD206">
            <v>0</v>
          </cell>
          <cell r="AG206">
            <v>0</v>
          </cell>
          <cell r="AK206">
            <v>0</v>
          </cell>
          <cell r="AS206">
            <v>0</v>
          </cell>
          <cell r="AT206">
            <v>0</v>
          </cell>
          <cell r="AU206">
            <v>0</v>
          </cell>
          <cell r="AW206">
            <v>0</v>
          </cell>
          <cell r="AX206">
            <v>0</v>
          </cell>
          <cell r="AY206">
            <v>0</v>
          </cell>
          <cell r="AZ206">
            <v>0</v>
          </cell>
          <cell r="BA206">
            <v>7569092.5</v>
          </cell>
          <cell r="BB206">
            <v>0</v>
          </cell>
          <cell r="BE206">
            <v>0</v>
          </cell>
          <cell r="BF206">
            <v>0</v>
          </cell>
          <cell r="BG206">
            <v>0</v>
          </cell>
          <cell r="BH206">
            <v>0</v>
          </cell>
          <cell r="BI206">
            <v>0</v>
          </cell>
          <cell r="BJ206">
            <v>0</v>
          </cell>
          <cell r="BM206">
            <v>0</v>
          </cell>
          <cell r="BN206">
            <v>0</v>
          </cell>
          <cell r="BO206">
            <v>0</v>
          </cell>
          <cell r="BP206">
            <v>0</v>
          </cell>
          <cell r="BQ206">
            <v>0</v>
          </cell>
          <cell r="BR206">
            <v>0</v>
          </cell>
          <cell r="BT206">
            <v>0</v>
          </cell>
          <cell r="BU206">
            <v>0</v>
          </cell>
          <cell r="BW206">
            <v>0</v>
          </cell>
          <cell r="BX206">
            <v>0</v>
          </cell>
          <cell r="BY206">
            <v>0</v>
          </cell>
        </row>
        <row r="207">
          <cell r="B207">
            <v>36048</v>
          </cell>
          <cell r="G207">
            <v>0</v>
          </cell>
          <cell r="K207">
            <v>0</v>
          </cell>
          <cell r="P207">
            <v>0</v>
          </cell>
          <cell r="Q207">
            <v>0</v>
          </cell>
          <cell r="R207">
            <v>0</v>
          </cell>
          <cell r="S207">
            <v>0</v>
          </cell>
          <cell r="Y207">
            <v>0</v>
          </cell>
          <cell r="Z207">
            <v>0</v>
          </cell>
          <cell r="AA207">
            <v>0</v>
          </cell>
          <cell r="AB207">
            <v>0</v>
          </cell>
          <cell r="AC207">
            <v>0</v>
          </cell>
          <cell r="AD207">
            <v>0</v>
          </cell>
          <cell r="AG207">
            <v>0</v>
          </cell>
          <cell r="AK207">
            <v>0</v>
          </cell>
          <cell r="AS207">
            <v>0</v>
          </cell>
          <cell r="AT207">
            <v>0</v>
          </cell>
          <cell r="AU207">
            <v>0</v>
          </cell>
          <cell r="AW207">
            <v>0</v>
          </cell>
          <cell r="AX207">
            <v>0</v>
          </cell>
          <cell r="AY207">
            <v>0</v>
          </cell>
          <cell r="AZ207">
            <v>0</v>
          </cell>
          <cell r="BA207">
            <v>7504474.5</v>
          </cell>
          <cell r="BB207">
            <v>0</v>
          </cell>
          <cell r="BE207">
            <v>0</v>
          </cell>
          <cell r="BF207">
            <v>0</v>
          </cell>
          <cell r="BG207">
            <v>0</v>
          </cell>
          <cell r="BH207">
            <v>0</v>
          </cell>
          <cell r="BI207">
            <v>0</v>
          </cell>
          <cell r="BJ207">
            <v>0</v>
          </cell>
          <cell r="BM207">
            <v>0</v>
          </cell>
          <cell r="BN207">
            <v>0</v>
          </cell>
          <cell r="BO207">
            <v>0</v>
          </cell>
          <cell r="BP207">
            <v>0</v>
          </cell>
          <cell r="BQ207">
            <v>0</v>
          </cell>
          <cell r="BR207">
            <v>0</v>
          </cell>
          <cell r="BT207">
            <v>0</v>
          </cell>
          <cell r="BU207">
            <v>0</v>
          </cell>
          <cell r="BW207">
            <v>0</v>
          </cell>
          <cell r="BX207">
            <v>0</v>
          </cell>
          <cell r="BY207">
            <v>0</v>
          </cell>
        </row>
        <row r="208">
          <cell r="B208">
            <v>36049</v>
          </cell>
          <cell r="G208">
            <v>0</v>
          </cell>
          <cell r="K208">
            <v>0</v>
          </cell>
          <cell r="P208">
            <v>0</v>
          </cell>
          <cell r="Q208">
            <v>0</v>
          </cell>
          <cell r="R208">
            <v>0</v>
          </cell>
          <cell r="S208">
            <v>0</v>
          </cell>
          <cell r="Y208">
            <v>0</v>
          </cell>
          <cell r="Z208">
            <v>0</v>
          </cell>
          <cell r="AA208">
            <v>0</v>
          </cell>
          <cell r="AB208">
            <v>0</v>
          </cell>
          <cell r="AC208">
            <v>0</v>
          </cell>
          <cell r="AD208">
            <v>0</v>
          </cell>
          <cell r="AG208">
            <v>0</v>
          </cell>
          <cell r="AK208">
            <v>0</v>
          </cell>
          <cell r="AS208">
            <v>0</v>
          </cell>
          <cell r="AT208">
            <v>0</v>
          </cell>
          <cell r="AU208">
            <v>0</v>
          </cell>
          <cell r="AW208">
            <v>0</v>
          </cell>
          <cell r="AX208">
            <v>0</v>
          </cell>
          <cell r="AY208">
            <v>0</v>
          </cell>
          <cell r="AZ208">
            <v>0</v>
          </cell>
          <cell r="BA208">
            <v>7777568.5</v>
          </cell>
          <cell r="BB208">
            <v>0</v>
          </cell>
          <cell r="BE208">
            <v>0</v>
          </cell>
          <cell r="BF208">
            <v>0</v>
          </cell>
          <cell r="BG208">
            <v>0</v>
          </cell>
          <cell r="BH208">
            <v>0</v>
          </cell>
          <cell r="BI208">
            <v>0</v>
          </cell>
          <cell r="BJ208">
            <v>0</v>
          </cell>
          <cell r="BM208">
            <v>0</v>
          </cell>
          <cell r="BN208">
            <v>0</v>
          </cell>
          <cell r="BO208">
            <v>0</v>
          </cell>
          <cell r="BP208">
            <v>0</v>
          </cell>
          <cell r="BQ208">
            <v>0</v>
          </cell>
          <cell r="BR208">
            <v>0</v>
          </cell>
          <cell r="BT208">
            <v>0</v>
          </cell>
          <cell r="BU208">
            <v>0</v>
          </cell>
          <cell r="BW208">
            <v>0</v>
          </cell>
          <cell r="BX208">
            <v>0</v>
          </cell>
          <cell r="BY208">
            <v>0</v>
          </cell>
        </row>
        <row r="209">
          <cell r="B209">
            <v>36052</v>
          </cell>
          <cell r="G209">
            <v>0</v>
          </cell>
          <cell r="K209">
            <v>0</v>
          </cell>
          <cell r="P209">
            <v>0</v>
          </cell>
          <cell r="Q209">
            <v>0</v>
          </cell>
          <cell r="R209">
            <v>0</v>
          </cell>
          <cell r="S209">
            <v>0</v>
          </cell>
          <cell r="Y209">
            <v>0</v>
          </cell>
          <cell r="Z209">
            <v>0</v>
          </cell>
          <cell r="AA209">
            <v>0</v>
          </cell>
          <cell r="AB209">
            <v>0</v>
          </cell>
          <cell r="AC209">
            <v>0</v>
          </cell>
          <cell r="AD209">
            <v>0</v>
          </cell>
          <cell r="AG209">
            <v>0</v>
          </cell>
          <cell r="AK209">
            <v>0</v>
          </cell>
          <cell r="AS209">
            <v>0</v>
          </cell>
          <cell r="AT209">
            <v>0</v>
          </cell>
          <cell r="AU209">
            <v>0</v>
          </cell>
          <cell r="AW209">
            <v>0</v>
          </cell>
          <cell r="AX209">
            <v>0</v>
          </cell>
          <cell r="AY209">
            <v>0</v>
          </cell>
          <cell r="AZ209">
            <v>0</v>
          </cell>
          <cell r="BA209">
            <v>7704541.5</v>
          </cell>
          <cell r="BB209">
            <v>0</v>
          </cell>
          <cell r="BE209">
            <v>0</v>
          </cell>
          <cell r="BF209">
            <v>0</v>
          </cell>
          <cell r="BG209">
            <v>0</v>
          </cell>
          <cell r="BH209">
            <v>0</v>
          </cell>
          <cell r="BI209">
            <v>0</v>
          </cell>
          <cell r="BJ209">
            <v>0</v>
          </cell>
          <cell r="BM209">
            <v>0</v>
          </cell>
          <cell r="BN209">
            <v>0</v>
          </cell>
          <cell r="BO209">
            <v>0</v>
          </cell>
          <cell r="BP209">
            <v>0</v>
          </cell>
          <cell r="BQ209">
            <v>0</v>
          </cell>
          <cell r="BR209">
            <v>0</v>
          </cell>
          <cell r="BT209">
            <v>0</v>
          </cell>
          <cell r="BU209">
            <v>0</v>
          </cell>
          <cell r="BW209">
            <v>0</v>
          </cell>
          <cell r="BX209">
            <v>0</v>
          </cell>
          <cell r="BY209">
            <v>0</v>
          </cell>
        </row>
        <row r="210">
          <cell r="B210">
            <v>36053</v>
          </cell>
          <cell r="G210">
            <v>0</v>
          </cell>
          <cell r="K210">
            <v>0</v>
          </cell>
          <cell r="P210">
            <v>0</v>
          </cell>
          <cell r="Q210">
            <v>0</v>
          </cell>
          <cell r="R210">
            <v>0</v>
          </cell>
          <cell r="S210">
            <v>0</v>
          </cell>
          <cell r="Y210">
            <v>0</v>
          </cell>
          <cell r="Z210">
            <v>0</v>
          </cell>
          <cell r="AA210">
            <v>0</v>
          </cell>
          <cell r="AB210">
            <v>0</v>
          </cell>
          <cell r="AC210">
            <v>0</v>
          </cell>
          <cell r="AD210">
            <v>0</v>
          </cell>
          <cell r="AG210">
            <v>0</v>
          </cell>
          <cell r="AK210">
            <v>0</v>
          </cell>
          <cell r="AS210">
            <v>0</v>
          </cell>
          <cell r="AT210">
            <v>0</v>
          </cell>
          <cell r="AU210">
            <v>0</v>
          </cell>
          <cell r="AW210">
            <v>0</v>
          </cell>
          <cell r="AX210">
            <v>0</v>
          </cell>
          <cell r="AY210">
            <v>0</v>
          </cell>
          <cell r="AZ210">
            <v>0</v>
          </cell>
          <cell r="BA210">
            <v>8068513.5</v>
          </cell>
          <cell r="BB210">
            <v>0</v>
          </cell>
          <cell r="BE210">
            <v>0</v>
          </cell>
          <cell r="BF210">
            <v>0</v>
          </cell>
          <cell r="BG210">
            <v>0</v>
          </cell>
          <cell r="BH210">
            <v>0</v>
          </cell>
          <cell r="BI210">
            <v>0</v>
          </cell>
          <cell r="BJ210">
            <v>0</v>
          </cell>
          <cell r="BM210">
            <v>0</v>
          </cell>
          <cell r="BN210">
            <v>0</v>
          </cell>
          <cell r="BO210">
            <v>0</v>
          </cell>
          <cell r="BP210">
            <v>0</v>
          </cell>
          <cell r="BQ210">
            <v>0</v>
          </cell>
          <cell r="BR210">
            <v>0</v>
          </cell>
          <cell r="BT210">
            <v>0</v>
          </cell>
          <cell r="BU210">
            <v>0</v>
          </cell>
          <cell r="BW210">
            <v>0</v>
          </cell>
          <cell r="BX210">
            <v>0</v>
          </cell>
          <cell r="BY210">
            <v>0</v>
          </cell>
        </row>
        <row r="211">
          <cell r="B211">
            <v>36054</v>
          </cell>
          <cell r="G211">
            <v>0</v>
          </cell>
          <cell r="K211">
            <v>0</v>
          </cell>
          <cell r="P211">
            <v>0</v>
          </cell>
          <cell r="Q211">
            <v>0</v>
          </cell>
          <cell r="R211">
            <v>0</v>
          </cell>
          <cell r="S211">
            <v>0</v>
          </cell>
          <cell r="Y211">
            <v>0</v>
          </cell>
          <cell r="Z211">
            <v>0</v>
          </cell>
          <cell r="AA211">
            <v>0</v>
          </cell>
          <cell r="AB211">
            <v>0</v>
          </cell>
          <cell r="AC211">
            <v>0</v>
          </cell>
          <cell r="AD211">
            <v>0</v>
          </cell>
          <cell r="AG211">
            <v>0</v>
          </cell>
          <cell r="AK211">
            <v>0</v>
          </cell>
          <cell r="AS211">
            <v>0</v>
          </cell>
          <cell r="AT211">
            <v>0</v>
          </cell>
          <cell r="AU211">
            <v>0</v>
          </cell>
          <cell r="AW211">
            <v>0</v>
          </cell>
          <cell r="AX211">
            <v>0</v>
          </cell>
          <cell r="AY211">
            <v>0</v>
          </cell>
          <cell r="AZ211">
            <v>0</v>
          </cell>
          <cell r="BA211">
            <v>8083758.5</v>
          </cell>
          <cell r="BB211">
            <v>0</v>
          </cell>
          <cell r="BE211">
            <v>0</v>
          </cell>
          <cell r="BF211">
            <v>0</v>
          </cell>
          <cell r="BG211">
            <v>0</v>
          </cell>
          <cell r="BH211">
            <v>0</v>
          </cell>
          <cell r="BI211">
            <v>0</v>
          </cell>
          <cell r="BJ211">
            <v>0</v>
          </cell>
          <cell r="BM211">
            <v>0</v>
          </cell>
          <cell r="BN211">
            <v>0</v>
          </cell>
          <cell r="BO211">
            <v>0</v>
          </cell>
          <cell r="BP211">
            <v>0</v>
          </cell>
          <cell r="BQ211">
            <v>0</v>
          </cell>
          <cell r="BR211">
            <v>0</v>
          </cell>
          <cell r="BT211">
            <v>0</v>
          </cell>
          <cell r="BU211">
            <v>0</v>
          </cell>
          <cell r="BW211">
            <v>0</v>
          </cell>
          <cell r="BX211">
            <v>0</v>
          </cell>
          <cell r="BY211">
            <v>0</v>
          </cell>
        </row>
        <row r="212">
          <cell r="B212">
            <v>36055</v>
          </cell>
          <cell r="G212">
            <v>0</v>
          </cell>
          <cell r="K212">
            <v>0</v>
          </cell>
          <cell r="P212">
            <v>0</v>
          </cell>
          <cell r="Q212">
            <v>0</v>
          </cell>
          <cell r="R212">
            <v>0</v>
          </cell>
          <cell r="S212">
            <v>0</v>
          </cell>
          <cell r="Y212">
            <v>0</v>
          </cell>
          <cell r="Z212">
            <v>0</v>
          </cell>
          <cell r="AA212">
            <v>0</v>
          </cell>
          <cell r="AB212">
            <v>0</v>
          </cell>
          <cell r="AC212">
            <v>0</v>
          </cell>
          <cell r="AD212">
            <v>0</v>
          </cell>
          <cell r="AG212">
            <v>0</v>
          </cell>
          <cell r="AK212">
            <v>0</v>
          </cell>
          <cell r="AS212">
            <v>0</v>
          </cell>
          <cell r="AT212">
            <v>0</v>
          </cell>
          <cell r="AU212">
            <v>0</v>
          </cell>
          <cell r="AW212">
            <v>0</v>
          </cell>
          <cell r="AX212">
            <v>0</v>
          </cell>
          <cell r="AY212">
            <v>0</v>
          </cell>
          <cell r="AZ212">
            <v>0</v>
          </cell>
          <cell r="BA212">
            <v>8143957.5</v>
          </cell>
          <cell r="BB212">
            <v>0</v>
          </cell>
          <cell r="BE212">
            <v>0</v>
          </cell>
          <cell r="BF212">
            <v>0</v>
          </cell>
          <cell r="BG212">
            <v>0</v>
          </cell>
          <cell r="BH212">
            <v>0</v>
          </cell>
          <cell r="BI212">
            <v>0</v>
          </cell>
          <cell r="BJ212">
            <v>0</v>
          </cell>
          <cell r="BM212">
            <v>0</v>
          </cell>
          <cell r="BN212">
            <v>0</v>
          </cell>
          <cell r="BO212">
            <v>0</v>
          </cell>
          <cell r="BP212">
            <v>0</v>
          </cell>
          <cell r="BQ212">
            <v>0</v>
          </cell>
          <cell r="BR212">
            <v>0</v>
          </cell>
          <cell r="BT212">
            <v>0</v>
          </cell>
          <cell r="BU212">
            <v>0</v>
          </cell>
          <cell r="BW212">
            <v>0</v>
          </cell>
          <cell r="BX212">
            <v>0</v>
          </cell>
          <cell r="BY212">
            <v>0</v>
          </cell>
        </row>
        <row r="213">
          <cell r="B213">
            <v>36056</v>
          </cell>
          <cell r="G213">
            <v>0</v>
          </cell>
          <cell r="K213">
            <v>0</v>
          </cell>
          <cell r="P213">
            <v>0</v>
          </cell>
          <cell r="Q213">
            <v>0</v>
          </cell>
          <cell r="R213">
            <v>0</v>
          </cell>
          <cell r="S213">
            <v>0</v>
          </cell>
          <cell r="Y213">
            <v>0</v>
          </cell>
          <cell r="Z213">
            <v>0</v>
          </cell>
          <cell r="AA213">
            <v>0</v>
          </cell>
          <cell r="AB213">
            <v>0</v>
          </cell>
          <cell r="AC213">
            <v>0</v>
          </cell>
          <cell r="AD213">
            <v>0</v>
          </cell>
          <cell r="AG213">
            <v>0</v>
          </cell>
          <cell r="AK213">
            <v>0</v>
          </cell>
          <cell r="AS213">
            <v>0</v>
          </cell>
          <cell r="AT213">
            <v>0</v>
          </cell>
          <cell r="AU213">
            <v>0</v>
          </cell>
          <cell r="AW213">
            <v>0</v>
          </cell>
          <cell r="AX213">
            <v>0</v>
          </cell>
          <cell r="AY213">
            <v>0</v>
          </cell>
          <cell r="AZ213">
            <v>0</v>
          </cell>
          <cell r="BA213">
            <v>8192560.5</v>
          </cell>
          <cell r="BB213">
            <v>0</v>
          </cell>
          <cell r="BE213">
            <v>0</v>
          </cell>
          <cell r="BF213">
            <v>0</v>
          </cell>
          <cell r="BG213">
            <v>0</v>
          </cell>
          <cell r="BH213">
            <v>0</v>
          </cell>
          <cell r="BI213">
            <v>0</v>
          </cell>
          <cell r="BJ213">
            <v>0</v>
          </cell>
          <cell r="BM213">
            <v>0</v>
          </cell>
          <cell r="BN213">
            <v>0</v>
          </cell>
          <cell r="BO213">
            <v>0</v>
          </cell>
          <cell r="BP213">
            <v>0</v>
          </cell>
          <cell r="BQ213">
            <v>0</v>
          </cell>
          <cell r="BR213">
            <v>0</v>
          </cell>
          <cell r="BT213">
            <v>0</v>
          </cell>
          <cell r="BU213">
            <v>0</v>
          </cell>
          <cell r="BW213">
            <v>0</v>
          </cell>
          <cell r="BX213">
            <v>0</v>
          </cell>
          <cell r="BY213">
            <v>0</v>
          </cell>
        </row>
        <row r="214">
          <cell r="B214">
            <v>36059</v>
          </cell>
          <cell r="G214">
            <v>0</v>
          </cell>
          <cell r="K214">
            <v>0</v>
          </cell>
          <cell r="P214">
            <v>0</v>
          </cell>
          <cell r="Q214">
            <v>0</v>
          </cell>
          <cell r="R214">
            <v>0</v>
          </cell>
          <cell r="S214">
            <v>0</v>
          </cell>
          <cell r="Y214">
            <v>0</v>
          </cell>
          <cell r="Z214">
            <v>0</v>
          </cell>
          <cell r="AA214">
            <v>0</v>
          </cell>
          <cell r="AB214">
            <v>0</v>
          </cell>
          <cell r="AC214">
            <v>0</v>
          </cell>
          <cell r="AD214">
            <v>0</v>
          </cell>
          <cell r="AG214">
            <v>0</v>
          </cell>
          <cell r="AK214">
            <v>0</v>
          </cell>
          <cell r="AS214">
            <v>0</v>
          </cell>
          <cell r="AT214">
            <v>0</v>
          </cell>
          <cell r="AU214">
            <v>0</v>
          </cell>
          <cell r="AW214">
            <v>0</v>
          </cell>
          <cell r="AX214">
            <v>0</v>
          </cell>
          <cell r="AY214">
            <v>0</v>
          </cell>
          <cell r="AZ214">
            <v>0</v>
          </cell>
          <cell r="BA214">
            <v>8269069.5</v>
          </cell>
          <cell r="BB214">
            <v>0</v>
          </cell>
          <cell r="BE214">
            <v>0</v>
          </cell>
          <cell r="BF214">
            <v>0</v>
          </cell>
          <cell r="BG214">
            <v>0</v>
          </cell>
          <cell r="BH214">
            <v>0</v>
          </cell>
          <cell r="BI214">
            <v>0</v>
          </cell>
          <cell r="BJ214">
            <v>0</v>
          </cell>
          <cell r="BM214">
            <v>0</v>
          </cell>
          <cell r="BN214">
            <v>0</v>
          </cell>
          <cell r="BO214">
            <v>0</v>
          </cell>
          <cell r="BP214">
            <v>0</v>
          </cell>
          <cell r="BQ214">
            <v>0</v>
          </cell>
          <cell r="BR214">
            <v>0</v>
          </cell>
          <cell r="BT214">
            <v>0</v>
          </cell>
          <cell r="BU214">
            <v>0</v>
          </cell>
          <cell r="BW214">
            <v>0</v>
          </cell>
          <cell r="BX214">
            <v>0</v>
          </cell>
          <cell r="BY214">
            <v>0</v>
          </cell>
        </row>
        <row r="215">
          <cell r="B215">
            <v>36060</v>
          </cell>
          <cell r="G215">
            <v>0</v>
          </cell>
          <cell r="K215">
            <v>0</v>
          </cell>
          <cell r="P215">
            <v>0</v>
          </cell>
          <cell r="Q215">
            <v>0</v>
          </cell>
          <cell r="R215">
            <v>0</v>
          </cell>
          <cell r="S215">
            <v>0</v>
          </cell>
          <cell r="Y215">
            <v>0</v>
          </cell>
          <cell r="Z215">
            <v>0</v>
          </cell>
          <cell r="AA215">
            <v>0</v>
          </cell>
          <cell r="AB215">
            <v>0</v>
          </cell>
          <cell r="AC215">
            <v>0</v>
          </cell>
          <cell r="AD215">
            <v>0</v>
          </cell>
          <cell r="AG215">
            <v>0</v>
          </cell>
          <cell r="AK215">
            <v>0</v>
          </cell>
          <cell r="AS215">
            <v>0</v>
          </cell>
          <cell r="AT215">
            <v>0</v>
          </cell>
          <cell r="AU215">
            <v>0</v>
          </cell>
          <cell r="AW215">
            <v>0</v>
          </cell>
          <cell r="AX215">
            <v>0</v>
          </cell>
          <cell r="AY215">
            <v>0</v>
          </cell>
          <cell r="AZ215">
            <v>0</v>
          </cell>
          <cell r="BA215">
            <v>8274088.5</v>
          </cell>
          <cell r="BB215">
            <v>0</v>
          </cell>
          <cell r="BE215">
            <v>0</v>
          </cell>
          <cell r="BF215">
            <v>0</v>
          </cell>
          <cell r="BG215">
            <v>0</v>
          </cell>
          <cell r="BH215">
            <v>0</v>
          </cell>
          <cell r="BI215">
            <v>0</v>
          </cell>
          <cell r="BJ215">
            <v>0</v>
          </cell>
          <cell r="BM215">
            <v>0</v>
          </cell>
          <cell r="BN215">
            <v>0</v>
          </cell>
          <cell r="BO215">
            <v>0</v>
          </cell>
          <cell r="BP215">
            <v>0</v>
          </cell>
          <cell r="BQ215">
            <v>0</v>
          </cell>
          <cell r="BR215">
            <v>0</v>
          </cell>
          <cell r="BT215">
            <v>0</v>
          </cell>
          <cell r="BU215">
            <v>0</v>
          </cell>
          <cell r="BW215">
            <v>0</v>
          </cell>
          <cell r="BX215">
            <v>0</v>
          </cell>
          <cell r="BY215">
            <v>0</v>
          </cell>
        </row>
        <row r="216">
          <cell r="B216">
            <v>36061</v>
          </cell>
          <cell r="G216">
            <v>0</v>
          </cell>
          <cell r="K216">
            <v>0</v>
          </cell>
          <cell r="P216">
            <v>0</v>
          </cell>
          <cell r="Q216">
            <v>0</v>
          </cell>
          <cell r="R216">
            <v>0</v>
          </cell>
          <cell r="S216">
            <v>0</v>
          </cell>
          <cell r="Y216">
            <v>0</v>
          </cell>
          <cell r="Z216">
            <v>0</v>
          </cell>
          <cell r="AA216">
            <v>0</v>
          </cell>
          <cell r="AB216">
            <v>0</v>
          </cell>
          <cell r="AC216">
            <v>0</v>
          </cell>
          <cell r="AD216">
            <v>0</v>
          </cell>
          <cell r="AG216">
            <v>0</v>
          </cell>
          <cell r="AK216">
            <v>0</v>
          </cell>
          <cell r="AS216">
            <v>0</v>
          </cell>
          <cell r="AT216">
            <v>0</v>
          </cell>
          <cell r="AU216">
            <v>0</v>
          </cell>
          <cell r="AW216">
            <v>0</v>
          </cell>
          <cell r="AX216">
            <v>0</v>
          </cell>
          <cell r="AY216">
            <v>0</v>
          </cell>
          <cell r="AZ216">
            <v>0</v>
          </cell>
          <cell r="BA216">
            <v>8382540.5</v>
          </cell>
          <cell r="BB216">
            <v>0</v>
          </cell>
          <cell r="BE216">
            <v>0</v>
          </cell>
          <cell r="BF216">
            <v>0</v>
          </cell>
          <cell r="BG216">
            <v>0</v>
          </cell>
          <cell r="BH216">
            <v>0</v>
          </cell>
          <cell r="BI216">
            <v>0</v>
          </cell>
          <cell r="BJ216">
            <v>0</v>
          </cell>
          <cell r="BM216">
            <v>0</v>
          </cell>
          <cell r="BN216">
            <v>0</v>
          </cell>
          <cell r="BO216">
            <v>0</v>
          </cell>
          <cell r="BP216">
            <v>0</v>
          </cell>
          <cell r="BQ216">
            <v>0</v>
          </cell>
          <cell r="BR216">
            <v>0</v>
          </cell>
          <cell r="BT216">
            <v>0</v>
          </cell>
          <cell r="BU216">
            <v>0</v>
          </cell>
          <cell r="BW216">
            <v>0</v>
          </cell>
          <cell r="BX216">
            <v>0</v>
          </cell>
          <cell r="BY216">
            <v>0</v>
          </cell>
        </row>
        <row r="217">
          <cell r="B217">
            <v>36062</v>
          </cell>
          <cell r="G217">
            <v>0</v>
          </cell>
          <cell r="K217">
            <v>0</v>
          </cell>
          <cell r="P217">
            <v>0</v>
          </cell>
          <cell r="Q217">
            <v>0</v>
          </cell>
          <cell r="R217">
            <v>0</v>
          </cell>
          <cell r="S217">
            <v>0</v>
          </cell>
          <cell r="Y217">
            <v>0</v>
          </cell>
          <cell r="Z217">
            <v>0</v>
          </cell>
          <cell r="AA217">
            <v>0</v>
          </cell>
          <cell r="AB217">
            <v>0</v>
          </cell>
          <cell r="AC217">
            <v>0</v>
          </cell>
          <cell r="AD217">
            <v>0</v>
          </cell>
          <cell r="AG217">
            <v>0</v>
          </cell>
          <cell r="AK217">
            <v>0</v>
          </cell>
          <cell r="AS217">
            <v>0</v>
          </cell>
          <cell r="AT217">
            <v>0</v>
          </cell>
          <cell r="AU217">
            <v>0</v>
          </cell>
          <cell r="AW217">
            <v>0</v>
          </cell>
          <cell r="AX217">
            <v>0</v>
          </cell>
          <cell r="AY217">
            <v>0</v>
          </cell>
          <cell r="AZ217">
            <v>0</v>
          </cell>
          <cell r="BA217">
            <v>8388669.5</v>
          </cell>
          <cell r="BB217">
            <v>0</v>
          </cell>
          <cell r="BE217">
            <v>0</v>
          </cell>
          <cell r="BF217">
            <v>0</v>
          </cell>
          <cell r="BG217">
            <v>0</v>
          </cell>
          <cell r="BH217">
            <v>0</v>
          </cell>
          <cell r="BI217">
            <v>0</v>
          </cell>
          <cell r="BJ217">
            <v>0</v>
          </cell>
          <cell r="BM217">
            <v>0</v>
          </cell>
          <cell r="BN217">
            <v>0</v>
          </cell>
          <cell r="BO217">
            <v>0</v>
          </cell>
          <cell r="BP217">
            <v>0</v>
          </cell>
          <cell r="BQ217">
            <v>0</v>
          </cell>
          <cell r="BR217">
            <v>0</v>
          </cell>
          <cell r="BT217">
            <v>0</v>
          </cell>
          <cell r="BU217">
            <v>0</v>
          </cell>
          <cell r="BW217">
            <v>0</v>
          </cell>
          <cell r="BX217">
            <v>0</v>
          </cell>
          <cell r="BY217">
            <v>0</v>
          </cell>
        </row>
        <row r="218">
          <cell r="B218">
            <v>36063</v>
          </cell>
          <cell r="G218">
            <v>0</v>
          </cell>
          <cell r="K218">
            <v>0</v>
          </cell>
          <cell r="P218">
            <v>0</v>
          </cell>
          <cell r="Q218">
            <v>0</v>
          </cell>
          <cell r="R218">
            <v>0</v>
          </cell>
          <cell r="S218">
            <v>0</v>
          </cell>
          <cell r="Y218">
            <v>0</v>
          </cell>
          <cell r="Z218">
            <v>0</v>
          </cell>
          <cell r="AA218">
            <v>0</v>
          </cell>
          <cell r="AB218">
            <v>0</v>
          </cell>
          <cell r="AC218">
            <v>0</v>
          </cell>
          <cell r="AD218">
            <v>0</v>
          </cell>
          <cell r="AG218">
            <v>0</v>
          </cell>
          <cell r="AK218">
            <v>0</v>
          </cell>
          <cell r="AS218">
            <v>0</v>
          </cell>
          <cell r="AT218">
            <v>0</v>
          </cell>
          <cell r="AU218">
            <v>0</v>
          </cell>
          <cell r="AW218">
            <v>0</v>
          </cell>
          <cell r="AX218">
            <v>0</v>
          </cell>
          <cell r="AY218">
            <v>0</v>
          </cell>
          <cell r="AZ218">
            <v>0</v>
          </cell>
          <cell r="BA218">
            <v>8396192.5</v>
          </cell>
          <cell r="BB218">
            <v>0</v>
          </cell>
          <cell r="BE218">
            <v>0</v>
          </cell>
          <cell r="BF218">
            <v>0</v>
          </cell>
          <cell r="BG218">
            <v>0</v>
          </cell>
          <cell r="BH218">
            <v>0</v>
          </cell>
          <cell r="BI218">
            <v>0</v>
          </cell>
          <cell r="BJ218">
            <v>0</v>
          </cell>
          <cell r="BM218">
            <v>0</v>
          </cell>
          <cell r="BN218">
            <v>0</v>
          </cell>
          <cell r="BO218">
            <v>0</v>
          </cell>
          <cell r="BP218">
            <v>0</v>
          </cell>
          <cell r="BQ218">
            <v>0</v>
          </cell>
          <cell r="BR218">
            <v>0</v>
          </cell>
          <cell r="BT218">
            <v>0</v>
          </cell>
          <cell r="BU218">
            <v>0</v>
          </cell>
          <cell r="BW218">
            <v>0</v>
          </cell>
          <cell r="BX218">
            <v>0</v>
          </cell>
          <cell r="BY218">
            <v>0</v>
          </cell>
        </row>
        <row r="219">
          <cell r="B219">
            <v>36066</v>
          </cell>
          <cell r="G219">
            <v>0</v>
          </cell>
          <cell r="K219">
            <v>0</v>
          </cell>
          <cell r="P219">
            <v>0</v>
          </cell>
          <cell r="Q219">
            <v>0</v>
          </cell>
          <cell r="R219">
            <v>0</v>
          </cell>
          <cell r="S219">
            <v>0</v>
          </cell>
          <cell r="Y219">
            <v>0</v>
          </cell>
          <cell r="Z219">
            <v>0</v>
          </cell>
          <cell r="AA219">
            <v>0</v>
          </cell>
          <cell r="AB219">
            <v>0</v>
          </cell>
          <cell r="AC219">
            <v>0</v>
          </cell>
          <cell r="AD219">
            <v>0</v>
          </cell>
          <cell r="AG219">
            <v>0</v>
          </cell>
          <cell r="AK219">
            <v>0</v>
          </cell>
          <cell r="AS219">
            <v>0</v>
          </cell>
          <cell r="AT219">
            <v>0</v>
          </cell>
          <cell r="AU219">
            <v>0</v>
          </cell>
          <cell r="AW219">
            <v>0</v>
          </cell>
          <cell r="AX219">
            <v>0</v>
          </cell>
          <cell r="AY219">
            <v>0</v>
          </cell>
          <cell r="AZ219">
            <v>0</v>
          </cell>
          <cell r="BA219">
            <v>8364463.5</v>
          </cell>
          <cell r="BB219">
            <v>0</v>
          </cell>
          <cell r="BE219">
            <v>0</v>
          </cell>
          <cell r="BF219">
            <v>0</v>
          </cell>
          <cell r="BG219">
            <v>0</v>
          </cell>
          <cell r="BH219">
            <v>0</v>
          </cell>
          <cell r="BI219">
            <v>0</v>
          </cell>
          <cell r="BJ219">
            <v>0</v>
          </cell>
          <cell r="BM219">
            <v>0</v>
          </cell>
          <cell r="BN219">
            <v>0</v>
          </cell>
          <cell r="BO219">
            <v>0</v>
          </cell>
          <cell r="BP219">
            <v>0</v>
          </cell>
          <cell r="BQ219">
            <v>0</v>
          </cell>
          <cell r="BR219">
            <v>0</v>
          </cell>
          <cell r="BT219">
            <v>0</v>
          </cell>
          <cell r="BU219">
            <v>0</v>
          </cell>
          <cell r="BW219">
            <v>0</v>
          </cell>
          <cell r="BX219">
            <v>0</v>
          </cell>
          <cell r="BY219">
            <v>0</v>
          </cell>
        </row>
        <row r="220">
          <cell r="B220">
            <v>36067</v>
          </cell>
          <cell r="G220">
            <v>0</v>
          </cell>
          <cell r="K220">
            <v>0</v>
          </cell>
          <cell r="P220">
            <v>0</v>
          </cell>
          <cell r="Q220">
            <v>0</v>
          </cell>
          <cell r="R220">
            <v>0</v>
          </cell>
          <cell r="S220">
            <v>0</v>
          </cell>
          <cell r="Y220">
            <v>0</v>
          </cell>
          <cell r="Z220">
            <v>0</v>
          </cell>
          <cell r="AA220">
            <v>0</v>
          </cell>
          <cell r="AB220">
            <v>0</v>
          </cell>
          <cell r="AC220">
            <v>0</v>
          </cell>
          <cell r="AD220">
            <v>0</v>
          </cell>
          <cell r="AG220">
            <v>0</v>
          </cell>
          <cell r="AK220">
            <v>0</v>
          </cell>
          <cell r="AS220">
            <v>0</v>
          </cell>
          <cell r="AT220">
            <v>0</v>
          </cell>
          <cell r="AU220">
            <v>0</v>
          </cell>
          <cell r="AW220">
            <v>0</v>
          </cell>
          <cell r="AX220">
            <v>0</v>
          </cell>
          <cell r="AY220">
            <v>0</v>
          </cell>
          <cell r="AZ220">
            <v>0</v>
          </cell>
          <cell r="BA220">
            <v>8419831.5</v>
          </cell>
          <cell r="BB220">
            <v>0</v>
          </cell>
          <cell r="BE220">
            <v>0</v>
          </cell>
          <cell r="BF220">
            <v>0</v>
          </cell>
          <cell r="BG220">
            <v>0</v>
          </cell>
          <cell r="BH220">
            <v>0</v>
          </cell>
          <cell r="BI220">
            <v>0</v>
          </cell>
          <cell r="BJ220">
            <v>0</v>
          </cell>
          <cell r="BM220">
            <v>0</v>
          </cell>
          <cell r="BN220">
            <v>0</v>
          </cell>
          <cell r="BO220">
            <v>0</v>
          </cell>
          <cell r="BP220">
            <v>0</v>
          </cell>
          <cell r="BQ220">
            <v>0</v>
          </cell>
          <cell r="BR220">
            <v>0</v>
          </cell>
          <cell r="BT220">
            <v>0</v>
          </cell>
          <cell r="BU220">
            <v>0</v>
          </cell>
          <cell r="BW220">
            <v>0</v>
          </cell>
          <cell r="BX220">
            <v>0</v>
          </cell>
          <cell r="BY220">
            <v>0</v>
          </cell>
        </row>
        <row r="221">
          <cell r="B221">
            <v>36068</v>
          </cell>
          <cell r="D221">
            <v>34495015</v>
          </cell>
          <cell r="E221">
            <v>0</v>
          </cell>
          <cell r="F221">
            <v>39225813</v>
          </cell>
          <cell r="G221">
            <v>0</v>
          </cell>
          <cell r="H221">
            <v>22814393</v>
          </cell>
          <cell r="I221">
            <v>10146430</v>
          </cell>
          <cell r="J221">
            <v>-2047026</v>
          </cell>
          <cell r="K221">
            <v>2046063</v>
          </cell>
          <cell r="L221">
            <v>3854000</v>
          </cell>
          <cell r="M221">
            <v>2671000</v>
          </cell>
          <cell r="N221">
            <v>8419000</v>
          </cell>
          <cell r="O221">
            <v>475000</v>
          </cell>
          <cell r="P221">
            <v>0</v>
          </cell>
          <cell r="Q221">
            <v>0</v>
          </cell>
          <cell r="R221">
            <v>0</v>
          </cell>
          <cell r="S221">
            <v>0</v>
          </cell>
          <cell r="Y221">
            <v>0</v>
          </cell>
          <cell r="Z221">
            <v>0</v>
          </cell>
          <cell r="AA221">
            <v>0</v>
          </cell>
          <cell r="AB221">
            <v>0</v>
          </cell>
          <cell r="AC221">
            <v>0</v>
          </cell>
          <cell r="AD221">
            <v>0</v>
          </cell>
          <cell r="AG221">
            <v>0</v>
          </cell>
          <cell r="AK221">
            <v>0</v>
          </cell>
          <cell r="AS221">
            <v>0</v>
          </cell>
          <cell r="AT221">
            <v>0</v>
          </cell>
          <cell r="AU221">
            <v>0</v>
          </cell>
          <cell r="AW221">
            <v>0</v>
          </cell>
          <cell r="AX221">
            <v>0</v>
          </cell>
          <cell r="AY221">
            <v>0</v>
          </cell>
          <cell r="AZ221">
            <v>0</v>
          </cell>
          <cell r="BA221">
            <v>8448720.5</v>
          </cell>
          <cell r="BB221">
            <v>8894000</v>
          </cell>
          <cell r="BC221">
            <v>6525000</v>
          </cell>
          <cell r="BD221">
            <v>142296526</v>
          </cell>
          <cell r="BE221">
            <v>0</v>
          </cell>
          <cell r="BF221">
            <v>0</v>
          </cell>
          <cell r="BG221">
            <v>0</v>
          </cell>
          <cell r="BH221">
            <v>0</v>
          </cell>
          <cell r="BI221">
            <v>0</v>
          </cell>
          <cell r="BJ221">
            <v>0</v>
          </cell>
          <cell r="BK221">
            <v>157715526</v>
          </cell>
          <cell r="BM221">
            <v>0</v>
          </cell>
          <cell r="BN221">
            <v>0</v>
          </cell>
          <cell r="BO221">
            <v>0</v>
          </cell>
          <cell r="BP221">
            <v>0</v>
          </cell>
          <cell r="BQ221">
            <v>0</v>
          </cell>
          <cell r="BR221">
            <v>0</v>
          </cell>
          <cell r="BT221">
            <v>0</v>
          </cell>
          <cell r="BU221">
            <v>0</v>
          </cell>
          <cell r="BV221">
            <v>-98653</v>
          </cell>
          <cell r="BW221">
            <v>19843654</v>
          </cell>
          <cell r="BX221">
            <v>17675139</v>
          </cell>
          <cell r="BY221">
            <v>-1804302</v>
          </cell>
        </row>
        <row r="222">
          <cell r="B222">
            <v>36069</v>
          </cell>
          <cell r="D222">
            <v>38391992</v>
          </cell>
          <cell r="E222">
            <v>-605958</v>
          </cell>
          <cell r="F222">
            <v>40198400</v>
          </cell>
          <cell r="G222">
            <v>0</v>
          </cell>
          <cell r="H222">
            <v>17248994</v>
          </cell>
          <cell r="I222">
            <v>10991966</v>
          </cell>
          <cell r="J222">
            <v>-3661051</v>
          </cell>
          <cell r="K222">
            <v>2079191</v>
          </cell>
          <cell r="L222">
            <v>0</v>
          </cell>
          <cell r="M222">
            <v>0</v>
          </cell>
          <cell r="N222">
            <v>0</v>
          </cell>
          <cell r="O222">
            <v>0</v>
          </cell>
          <cell r="P222">
            <v>9183347</v>
          </cell>
          <cell r="Q222">
            <v>0</v>
          </cell>
          <cell r="R222">
            <v>0</v>
          </cell>
          <cell r="S222">
            <v>0</v>
          </cell>
          <cell r="T222">
            <v>4483000</v>
          </cell>
          <cell r="U222">
            <v>14451000</v>
          </cell>
          <cell r="V222">
            <v>-3628000</v>
          </cell>
          <cell r="W222">
            <v>5331000</v>
          </cell>
          <cell r="X222">
            <v>-33741000</v>
          </cell>
          <cell r="Y222">
            <v>0</v>
          </cell>
          <cell r="Z222">
            <v>0</v>
          </cell>
          <cell r="AA222">
            <v>0</v>
          </cell>
          <cell r="AB222">
            <v>0</v>
          </cell>
          <cell r="AC222">
            <v>0</v>
          </cell>
          <cell r="AD222">
            <v>0</v>
          </cell>
          <cell r="AE222">
            <v>1806000</v>
          </cell>
          <cell r="AF222">
            <v>-17000</v>
          </cell>
          <cell r="AG222">
            <v>0</v>
          </cell>
          <cell r="AH222">
            <v>12091872</v>
          </cell>
          <cell r="AI222">
            <v>-18009721</v>
          </cell>
          <cell r="AJ222">
            <v>-73828804</v>
          </cell>
          <cell r="AK222">
            <v>-537607</v>
          </cell>
          <cell r="AL222">
            <v>38095783</v>
          </cell>
          <cell r="AM222">
            <v>-41353638</v>
          </cell>
          <cell r="AN222">
            <v>-81295295</v>
          </cell>
          <cell r="AO222">
            <v>-23851000</v>
          </cell>
          <cell r="AP222">
            <v>-20646768</v>
          </cell>
          <cell r="AQ222">
            <v>-56687000</v>
          </cell>
          <cell r="AR222">
            <v>-10594688</v>
          </cell>
          <cell r="AS222">
            <v>0</v>
          </cell>
          <cell r="AT222">
            <v>-2272000</v>
          </cell>
          <cell r="AU222">
            <v>612000</v>
          </cell>
          <cell r="AV222">
            <v>22782521</v>
          </cell>
          <cell r="AW222">
            <v>0</v>
          </cell>
          <cell r="AX222">
            <v>0</v>
          </cell>
          <cell r="AY222">
            <v>0</v>
          </cell>
          <cell r="AZ222">
            <v>0</v>
          </cell>
          <cell r="BA222">
            <v>9183347</v>
          </cell>
          <cell r="BB222">
            <v>0</v>
          </cell>
          <cell r="BC222">
            <v>0</v>
          </cell>
          <cell r="BD222">
            <v>168787677</v>
          </cell>
          <cell r="BE222">
            <v>1789000</v>
          </cell>
          <cell r="BF222">
            <v>-28410000</v>
          </cell>
          <cell r="BG222">
            <v>15306000</v>
          </cell>
          <cell r="BH222">
            <v>-138304123</v>
          </cell>
          <cell r="BI222">
            <v>-55189816</v>
          </cell>
          <cell r="BJ222" t="e">
            <v>#N/A</v>
          </cell>
          <cell r="BK222">
            <v>177365066</v>
          </cell>
          <cell r="BL222">
            <v>-266809344</v>
          </cell>
          <cell r="BM222" t="str">
            <v>N/A</v>
          </cell>
          <cell r="BN222" t="str">
            <v>N/A</v>
          </cell>
          <cell r="BO222" t="str">
            <v>N/A</v>
          </cell>
          <cell r="BP222">
            <v>0</v>
          </cell>
          <cell r="BQ222">
            <v>-123922402</v>
          </cell>
          <cell r="BR222">
            <v>-255970098</v>
          </cell>
          <cell r="BS222" t="e">
            <v>#N/A</v>
          </cell>
          <cell r="BT222">
            <v>-89444279</v>
          </cell>
          <cell r="BU222">
            <v>-87232274</v>
          </cell>
          <cell r="BV222">
            <v>-7825128</v>
          </cell>
          <cell r="BW222">
            <v>17340896</v>
          </cell>
          <cell r="BX222">
            <v>3659007</v>
          </cell>
          <cell r="BY222">
            <v>-2081800</v>
          </cell>
          <cell r="BZ222" t="e">
            <v>#N/A</v>
          </cell>
          <cell r="CA222">
            <v>0</v>
          </cell>
          <cell r="CB222">
            <v>170869477</v>
          </cell>
          <cell r="CC222">
            <v>180052823</v>
          </cell>
          <cell r="CD222">
            <v>-267285097</v>
          </cell>
          <cell r="CE222">
            <v>0</v>
          </cell>
          <cell r="CF222">
            <v>-89444279</v>
          </cell>
          <cell r="CG222">
            <v>0</v>
          </cell>
          <cell r="CH222">
            <v>52445210</v>
          </cell>
        </row>
        <row r="223">
          <cell r="B223">
            <v>36070</v>
          </cell>
          <cell r="D223">
            <v>49754734</v>
          </cell>
          <cell r="E223">
            <v>-611225</v>
          </cell>
          <cell r="F223">
            <v>40782482</v>
          </cell>
          <cell r="G223">
            <v>0</v>
          </cell>
          <cell r="H223">
            <v>16825653</v>
          </cell>
          <cell r="I223">
            <v>11648101</v>
          </cell>
          <cell r="J223">
            <v>-3884913</v>
          </cell>
          <cell r="K223">
            <v>2098462</v>
          </cell>
          <cell r="L223">
            <v>3406000</v>
          </cell>
          <cell r="M223">
            <v>2607000</v>
          </cell>
          <cell r="N223">
            <v>8419000</v>
          </cell>
          <cell r="O223">
            <v>475000</v>
          </cell>
          <cell r="P223">
            <v>9387834</v>
          </cell>
          <cell r="Q223">
            <v>0</v>
          </cell>
          <cell r="R223">
            <v>0</v>
          </cell>
          <cell r="S223">
            <v>0</v>
          </cell>
          <cell r="T223">
            <v>4484000</v>
          </cell>
          <cell r="U223">
            <v>14460000</v>
          </cell>
          <cell r="V223">
            <v>-3643000</v>
          </cell>
          <cell r="W223">
            <v>5402000</v>
          </cell>
          <cell r="X223">
            <v>-31818000</v>
          </cell>
          <cell r="Y223">
            <v>0</v>
          </cell>
          <cell r="Z223">
            <v>0</v>
          </cell>
          <cell r="AA223">
            <v>0</v>
          </cell>
          <cell r="AB223">
            <v>0</v>
          </cell>
          <cell r="AC223">
            <v>0</v>
          </cell>
          <cell r="AD223">
            <v>0</v>
          </cell>
          <cell r="AE223">
            <v>1778000</v>
          </cell>
          <cell r="AF223">
            <v>-18000</v>
          </cell>
          <cell r="AG223">
            <v>0</v>
          </cell>
          <cell r="AH223">
            <v>12348767</v>
          </cell>
          <cell r="AI223">
            <v>-18071766</v>
          </cell>
          <cell r="AJ223">
            <v>-74330166</v>
          </cell>
          <cell r="AK223">
            <v>-537693</v>
          </cell>
          <cell r="AL223">
            <v>38986125</v>
          </cell>
          <cell r="AM223">
            <v>-41353638</v>
          </cell>
          <cell r="AN223">
            <v>-83396494</v>
          </cell>
          <cell r="AO223">
            <v>-23851000</v>
          </cell>
          <cell r="AP223">
            <v>-21429858</v>
          </cell>
          <cell r="AQ223">
            <v>-56964000</v>
          </cell>
          <cell r="AR223">
            <v>-10376730</v>
          </cell>
          <cell r="AS223">
            <v>0</v>
          </cell>
          <cell r="AT223">
            <v>-2203000</v>
          </cell>
          <cell r="AU223">
            <v>612000</v>
          </cell>
          <cell r="AV223">
            <v>22782521</v>
          </cell>
          <cell r="AW223">
            <v>0</v>
          </cell>
          <cell r="AX223">
            <v>0</v>
          </cell>
          <cell r="AY223">
            <v>0</v>
          </cell>
          <cell r="AZ223">
            <v>0</v>
          </cell>
          <cell r="BA223">
            <v>9387834</v>
          </cell>
          <cell r="BB223">
            <v>8894000</v>
          </cell>
          <cell r="BC223">
            <v>6013000</v>
          </cell>
          <cell r="BD223">
            <v>177304081</v>
          </cell>
          <cell r="BE223">
            <v>1760000</v>
          </cell>
          <cell r="BF223">
            <v>-26416000</v>
          </cell>
          <cell r="BG223">
            <v>15301000</v>
          </cell>
          <cell r="BH223">
            <v>-140009473</v>
          </cell>
          <cell r="BI223">
            <v>-54991963</v>
          </cell>
          <cell r="BJ223" t="e">
            <v>#N/A</v>
          </cell>
          <cell r="BK223">
            <v>200987690</v>
          </cell>
          <cell r="BL223">
            <v>-267139931</v>
          </cell>
          <cell r="BM223" t="str">
            <v>N/A</v>
          </cell>
          <cell r="BN223" t="str">
            <v>N/A</v>
          </cell>
          <cell r="BO223" t="str">
            <v>N/A</v>
          </cell>
          <cell r="BP223">
            <v>0</v>
          </cell>
          <cell r="BQ223">
            <v>-125580707</v>
          </cell>
          <cell r="BR223">
            <v>-257546595</v>
          </cell>
          <cell r="BS223" t="e">
            <v>#N/A</v>
          </cell>
          <cell r="BT223">
            <v>-66152241</v>
          </cell>
          <cell r="BU223">
            <v>-63002907</v>
          </cell>
          <cell r="BV223">
            <v>-6916253</v>
          </cell>
          <cell r="BW223">
            <v>16934161</v>
          </cell>
          <cell r="BX223">
            <v>-2667648</v>
          </cell>
          <cell r="BY223">
            <v>-2299772</v>
          </cell>
          <cell r="BZ223" t="e">
            <v>#N/A</v>
          </cell>
          <cell r="CA223">
            <v>0</v>
          </cell>
          <cell r="CB223">
            <v>179603853</v>
          </cell>
          <cell r="CC223">
            <v>203898687</v>
          </cell>
          <cell r="CD223">
            <v>-266901594</v>
          </cell>
          <cell r="CE223">
            <v>0</v>
          </cell>
          <cell r="CF223">
            <v>-66152241</v>
          </cell>
          <cell r="CG223">
            <v>0</v>
          </cell>
          <cell r="CH223">
            <v>55029073</v>
          </cell>
        </row>
        <row r="224">
          <cell r="B224">
            <v>36073</v>
          </cell>
          <cell r="D224">
            <v>49750965</v>
          </cell>
          <cell r="E224">
            <v>-615155</v>
          </cell>
          <cell r="F224">
            <v>41000924</v>
          </cell>
          <cell r="G224">
            <v>0</v>
          </cell>
          <cell r="H224">
            <v>16627215</v>
          </cell>
          <cell r="I224">
            <v>11197624</v>
          </cell>
          <cell r="J224">
            <v>-3822741</v>
          </cell>
          <cell r="K224">
            <v>2104457</v>
          </cell>
          <cell r="L224">
            <v>3867000</v>
          </cell>
          <cell r="M224">
            <v>2568000</v>
          </cell>
          <cell r="N224">
            <v>8463000</v>
          </cell>
          <cell r="O224">
            <v>475000</v>
          </cell>
          <cell r="P224">
            <v>9416692</v>
          </cell>
          <cell r="Q224">
            <v>0</v>
          </cell>
          <cell r="R224">
            <v>0</v>
          </cell>
          <cell r="S224">
            <v>0</v>
          </cell>
          <cell r="T224">
            <v>4470000</v>
          </cell>
          <cell r="U224">
            <v>14406000</v>
          </cell>
          <cell r="V224">
            <v>-3663000</v>
          </cell>
          <cell r="W224">
            <v>5529000</v>
          </cell>
          <cell r="X224">
            <v>-33357000</v>
          </cell>
          <cell r="Y224">
            <v>0</v>
          </cell>
          <cell r="Z224">
            <v>0</v>
          </cell>
          <cell r="AA224">
            <v>0</v>
          </cell>
          <cell r="AB224">
            <v>0</v>
          </cell>
          <cell r="AC224">
            <v>0</v>
          </cell>
          <cell r="AD224">
            <v>0</v>
          </cell>
          <cell r="AE224">
            <v>1766000</v>
          </cell>
          <cell r="AF224">
            <v>-16000</v>
          </cell>
          <cell r="AG224">
            <v>0</v>
          </cell>
          <cell r="AH224">
            <v>12756081</v>
          </cell>
          <cell r="AI224">
            <v>-18459771</v>
          </cell>
          <cell r="AJ224">
            <v>-75275841</v>
          </cell>
          <cell r="AK224">
            <v>-537693</v>
          </cell>
          <cell r="AL224">
            <v>40916170</v>
          </cell>
          <cell r="AM224">
            <v>-48130481</v>
          </cell>
          <cell r="AN224">
            <v>-84080279</v>
          </cell>
          <cell r="AO224">
            <v>-24044000</v>
          </cell>
          <cell r="AP224">
            <v>-21019656</v>
          </cell>
          <cell r="AQ224">
            <v>-57217000</v>
          </cell>
          <cell r="AR224">
            <v>-10318545</v>
          </cell>
          <cell r="AS224">
            <v>0</v>
          </cell>
          <cell r="AT224">
            <v>-2774000</v>
          </cell>
          <cell r="AU224">
            <v>612000</v>
          </cell>
          <cell r="AV224">
            <v>22946000</v>
          </cell>
          <cell r="AW224">
            <v>0</v>
          </cell>
          <cell r="AX224">
            <v>0</v>
          </cell>
          <cell r="AY224">
            <v>0</v>
          </cell>
          <cell r="AZ224">
            <v>0</v>
          </cell>
          <cell r="BA224">
            <v>9416692</v>
          </cell>
          <cell r="BB224">
            <v>8938000</v>
          </cell>
          <cell r="BC224">
            <v>6435000</v>
          </cell>
          <cell r="BD224">
            <v>173816718</v>
          </cell>
          <cell r="BE224">
            <v>1750000</v>
          </cell>
          <cell r="BF224">
            <v>-27828000</v>
          </cell>
          <cell r="BG224">
            <v>15213000</v>
          </cell>
          <cell r="BH224">
            <v>-140697414</v>
          </cell>
          <cell r="BI224">
            <v>-54779464</v>
          </cell>
          <cell r="BJ224" t="e">
            <v>#N/A</v>
          </cell>
          <cell r="BK224">
            <v>197991255</v>
          </cell>
          <cell r="BL224">
            <v>-275492014</v>
          </cell>
          <cell r="BM224" t="str">
            <v>N/A</v>
          </cell>
          <cell r="BN224" t="str">
            <v>N/A</v>
          </cell>
          <cell r="BO224" t="str">
            <v>N/A</v>
          </cell>
          <cell r="BP224">
            <v>0</v>
          </cell>
          <cell r="BQ224">
            <v>-125900643</v>
          </cell>
          <cell r="BR224">
            <v>-264391359</v>
          </cell>
          <cell r="BS224" t="e">
            <v>#N/A</v>
          </cell>
          <cell r="BT224">
            <v>-77500760</v>
          </cell>
          <cell r="BU224">
            <v>-73875299</v>
          </cell>
          <cell r="BV224">
            <v>-9333713</v>
          </cell>
          <cell r="BW224">
            <v>14734060</v>
          </cell>
          <cell r="BX224">
            <v>-1491561</v>
          </cell>
          <cell r="BY224">
            <v>-2774650</v>
          </cell>
          <cell r="BZ224" t="e">
            <v>#N/A</v>
          </cell>
          <cell r="CA224">
            <v>0</v>
          </cell>
          <cell r="CB224">
            <v>176591367</v>
          </cell>
          <cell r="CC224">
            <v>201381060</v>
          </cell>
          <cell r="CD224">
            <v>-275256358</v>
          </cell>
          <cell r="CE224">
            <v>0</v>
          </cell>
          <cell r="CF224">
            <v>-77500760</v>
          </cell>
          <cell r="CG224">
            <v>0</v>
          </cell>
          <cell r="CH224">
            <v>55824138</v>
          </cell>
        </row>
        <row r="225">
          <cell r="B225">
            <v>36074</v>
          </cell>
          <cell r="D225">
            <v>45681037</v>
          </cell>
          <cell r="E225">
            <v>-629102</v>
          </cell>
          <cell r="F225">
            <v>40934364</v>
          </cell>
          <cell r="G225">
            <v>0</v>
          </cell>
          <cell r="H225">
            <v>16600222</v>
          </cell>
          <cell r="I225">
            <v>11179446</v>
          </cell>
          <cell r="J225">
            <v>-3816535</v>
          </cell>
          <cell r="K225">
            <v>2101041</v>
          </cell>
          <cell r="L225">
            <v>3867000</v>
          </cell>
          <cell r="M225">
            <v>2568000</v>
          </cell>
          <cell r="N225">
            <v>8651000</v>
          </cell>
          <cell r="O225">
            <v>579000</v>
          </cell>
          <cell r="P225">
            <v>9432047</v>
          </cell>
          <cell r="Q225">
            <v>0</v>
          </cell>
          <cell r="R225">
            <v>0</v>
          </cell>
          <cell r="S225">
            <v>0</v>
          </cell>
          <cell r="T225">
            <v>4484000</v>
          </cell>
          <cell r="U225">
            <v>14373000</v>
          </cell>
          <cell r="V225">
            <v>-3742000</v>
          </cell>
          <cell r="W225">
            <v>5439000</v>
          </cell>
          <cell r="X225">
            <v>-32884000</v>
          </cell>
          <cell r="Y225">
            <v>0</v>
          </cell>
          <cell r="Z225">
            <v>0</v>
          </cell>
          <cell r="AA225">
            <v>0</v>
          </cell>
          <cell r="AB225">
            <v>0</v>
          </cell>
          <cell r="AC225">
            <v>0</v>
          </cell>
          <cell r="AD225">
            <v>0</v>
          </cell>
          <cell r="AE225">
            <v>1748000</v>
          </cell>
          <cell r="AF225">
            <v>-26000</v>
          </cell>
          <cell r="AG225">
            <v>0</v>
          </cell>
          <cell r="AH225">
            <v>12862268</v>
          </cell>
          <cell r="AI225">
            <v>-18326128</v>
          </cell>
          <cell r="AJ225">
            <v>-76848220</v>
          </cell>
          <cell r="AK225">
            <v>-537693</v>
          </cell>
          <cell r="AL225">
            <v>39528294</v>
          </cell>
          <cell r="AM225">
            <v>-52252620</v>
          </cell>
          <cell r="AN225">
            <v>-84335746</v>
          </cell>
          <cell r="AO225">
            <v>-24077000</v>
          </cell>
          <cell r="AP225">
            <v>-21282534</v>
          </cell>
          <cell r="AQ225">
            <v>-57140000</v>
          </cell>
          <cell r="AR225">
            <v>-10208997</v>
          </cell>
          <cell r="AS225">
            <v>0</v>
          </cell>
          <cell r="AT225">
            <v>-2773000</v>
          </cell>
          <cell r="AU225">
            <v>612000</v>
          </cell>
          <cell r="AV225">
            <v>22965812</v>
          </cell>
          <cell r="AW225">
            <v>0</v>
          </cell>
          <cell r="AX225">
            <v>0</v>
          </cell>
          <cell r="AY225">
            <v>0</v>
          </cell>
          <cell r="AZ225">
            <v>0</v>
          </cell>
          <cell r="BA225">
            <v>9432047</v>
          </cell>
          <cell r="BB225">
            <v>9230000</v>
          </cell>
          <cell r="BC225">
            <v>6435000</v>
          </cell>
          <cell r="BD225">
            <v>160108486</v>
          </cell>
          <cell r="BE225">
            <v>1722000</v>
          </cell>
          <cell r="BF225">
            <v>-27445000</v>
          </cell>
          <cell r="BG225">
            <v>15115000</v>
          </cell>
          <cell r="BH225">
            <v>-143791681</v>
          </cell>
          <cell r="BI225">
            <v>-54486729</v>
          </cell>
          <cell r="BJ225" t="e">
            <v>#N/A</v>
          </cell>
          <cell r="BK225">
            <v>184576432</v>
          </cell>
          <cell r="BL225">
            <v>-282421563</v>
          </cell>
          <cell r="BM225" t="str">
            <v>N/A</v>
          </cell>
          <cell r="BN225" t="str">
            <v>N/A</v>
          </cell>
          <cell r="BO225" t="str">
            <v>N/A</v>
          </cell>
          <cell r="BP225">
            <v>0</v>
          </cell>
          <cell r="BQ225">
            <v>-129207553</v>
          </cell>
          <cell r="BR225">
            <v>-271335842</v>
          </cell>
          <cell r="BS225" t="e">
            <v>#N/A</v>
          </cell>
          <cell r="BT225">
            <v>-97845132</v>
          </cell>
          <cell r="BU225">
            <v>-94598574</v>
          </cell>
          <cell r="BV225">
            <v>-9318902</v>
          </cell>
          <cell r="BW225">
            <v>14710141</v>
          </cell>
          <cell r="BX225">
            <v>-10257177</v>
          </cell>
          <cell r="BY225">
            <v>-2139734</v>
          </cell>
          <cell r="BZ225" t="e">
            <v>#N/A</v>
          </cell>
          <cell r="CA225">
            <v>0</v>
          </cell>
          <cell r="CB225">
            <v>162248220</v>
          </cell>
          <cell r="CC225">
            <v>187345268</v>
          </cell>
          <cell r="CD225">
            <v>-281943841</v>
          </cell>
          <cell r="CE225">
            <v>0</v>
          </cell>
          <cell r="CF225">
            <v>-97845132</v>
          </cell>
          <cell r="CG225">
            <v>0</v>
          </cell>
          <cell r="CH225">
            <v>54434583</v>
          </cell>
        </row>
        <row r="226">
          <cell r="B226">
            <v>36075</v>
          </cell>
          <cell r="D226">
            <v>35855261</v>
          </cell>
          <cell r="E226">
            <v>-630466</v>
          </cell>
          <cell r="F226">
            <v>41275190</v>
          </cell>
          <cell r="G226">
            <v>0</v>
          </cell>
          <cell r="H226">
            <v>16962714</v>
          </cell>
          <cell r="I226">
            <v>12797516</v>
          </cell>
          <cell r="J226">
            <v>-4025860</v>
          </cell>
          <cell r="K226">
            <v>817084</v>
          </cell>
          <cell r="L226">
            <v>4506000</v>
          </cell>
          <cell r="M226">
            <v>2586000</v>
          </cell>
          <cell r="N226">
            <v>8810000</v>
          </cell>
          <cell r="O226">
            <v>509000</v>
          </cell>
          <cell r="P226">
            <v>9659047</v>
          </cell>
          <cell r="Q226">
            <v>0</v>
          </cell>
          <cell r="R226">
            <v>0</v>
          </cell>
          <cell r="S226">
            <v>0</v>
          </cell>
          <cell r="T226">
            <v>4485000</v>
          </cell>
          <cell r="U226">
            <v>14485000</v>
          </cell>
          <cell r="V226">
            <v>-3772000</v>
          </cell>
          <cell r="W226">
            <v>5484000</v>
          </cell>
          <cell r="X226">
            <v>-32498000</v>
          </cell>
          <cell r="Y226">
            <v>0</v>
          </cell>
          <cell r="Z226">
            <v>0</v>
          </cell>
          <cell r="AA226">
            <v>0</v>
          </cell>
          <cell r="AB226">
            <v>0</v>
          </cell>
          <cell r="AC226">
            <v>0</v>
          </cell>
          <cell r="AD226">
            <v>0</v>
          </cell>
          <cell r="AE226">
            <v>1732000</v>
          </cell>
          <cell r="AF226">
            <v>-26000</v>
          </cell>
          <cell r="AG226">
            <v>0</v>
          </cell>
          <cell r="AH226">
            <v>13415164</v>
          </cell>
          <cell r="AI226">
            <v>-18255339</v>
          </cell>
          <cell r="AJ226">
            <v>-81838521</v>
          </cell>
          <cell r="AK226">
            <v>-537787</v>
          </cell>
          <cell r="AL226">
            <v>40016354</v>
          </cell>
          <cell r="AM226">
            <v>-56092917</v>
          </cell>
          <cell r="AN226">
            <v>-83231449</v>
          </cell>
          <cell r="AO226">
            <v>-24473000</v>
          </cell>
          <cell r="AP226">
            <v>-21451010</v>
          </cell>
          <cell r="AQ226">
            <v>-57146000</v>
          </cell>
          <cell r="AR226">
            <v>-10411613</v>
          </cell>
          <cell r="AS226">
            <v>0</v>
          </cell>
          <cell r="AT226">
            <v>-2768000</v>
          </cell>
          <cell r="AU226">
            <v>612000</v>
          </cell>
          <cell r="AV226">
            <v>22859155</v>
          </cell>
          <cell r="AW226">
            <v>0</v>
          </cell>
          <cell r="AX226">
            <v>0</v>
          </cell>
          <cell r="AY226">
            <v>0</v>
          </cell>
          <cell r="AZ226">
            <v>0</v>
          </cell>
          <cell r="BA226">
            <v>9659047</v>
          </cell>
          <cell r="BB226">
            <v>9319000</v>
          </cell>
          <cell r="BC226">
            <v>7092000</v>
          </cell>
          <cell r="BD226">
            <v>144569389</v>
          </cell>
          <cell r="BE226">
            <v>1706000</v>
          </cell>
          <cell r="BF226">
            <v>-27014000</v>
          </cell>
          <cell r="BG226">
            <v>15198000</v>
          </cell>
          <cell r="BH226">
            <v>-147616587</v>
          </cell>
          <cell r="BI226">
            <v>-54142449</v>
          </cell>
          <cell r="BJ226" t="e">
            <v>#N/A</v>
          </cell>
          <cell r="BK226">
            <v>170008970</v>
          </cell>
          <cell r="BL226">
            <v>-289412962</v>
          </cell>
          <cell r="BM226" t="str">
            <v>N/A</v>
          </cell>
          <cell r="BN226" t="str">
            <v>N/A</v>
          </cell>
          <cell r="BO226" t="str">
            <v>N/A</v>
          </cell>
          <cell r="BP226">
            <v>0</v>
          </cell>
          <cell r="BQ226">
            <v>-133133248</v>
          </cell>
          <cell r="BR226">
            <v>-278555108</v>
          </cell>
          <cell r="BS226" t="e">
            <v>#N/A</v>
          </cell>
          <cell r="BT226">
            <v>-119403992</v>
          </cell>
          <cell r="BU226">
            <v>-115407244</v>
          </cell>
          <cell r="BV226">
            <v>-12717997</v>
          </cell>
          <cell r="BW226">
            <v>14971040</v>
          </cell>
          <cell r="BX226">
            <v>-14317181</v>
          </cell>
          <cell r="BY226">
            <v>-2618428</v>
          </cell>
          <cell r="BZ226" t="e">
            <v>#N/A</v>
          </cell>
          <cell r="CA226">
            <v>0</v>
          </cell>
          <cell r="CB226">
            <v>147187816</v>
          </cell>
          <cell r="CC226">
            <v>173257864</v>
          </cell>
          <cell r="CD226">
            <v>-288665107</v>
          </cell>
          <cell r="CE226">
            <v>0</v>
          </cell>
          <cell r="CF226">
            <v>-119403992</v>
          </cell>
          <cell r="CG226">
            <v>0</v>
          </cell>
          <cell r="CH226">
            <v>55570048</v>
          </cell>
        </row>
        <row r="227">
          <cell r="B227">
            <v>36076</v>
          </cell>
          <cell r="D227">
            <v>14859723</v>
          </cell>
          <cell r="E227">
            <v>-705113</v>
          </cell>
          <cell r="F227">
            <v>41906357</v>
          </cell>
          <cell r="G227">
            <v>0</v>
          </cell>
          <cell r="H227">
            <v>15942733</v>
          </cell>
          <cell r="I227">
            <v>12566315</v>
          </cell>
          <cell r="J227">
            <v>-4309344</v>
          </cell>
          <cell r="K227">
            <v>829470</v>
          </cell>
          <cell r="L227">
            <v>4647000</v>
          </cell>
          <cell r="M227">
            <v>2559000</v>
          </cell>
          <cell r="N227">
            <v>9120000</v>
          </cell>
          <cell r="O227">
            <v>340000</v>
          </cell>
          <cell r="P227">
            <v>10310135</v>
          </cell>
          <cell r="Q227">
            <v>0</v>
          </cell>
          <cell r="R227">
            <v>0</v>
          </cell>
          <cell r="S227">
            <v>0</v>
          </cell>
          <cell r="T227">
            <v>4483000</v>
          </cell>
          <cell r="U227">
            <v>14489000</v>
          </cell>
          <cell r="V227">
            <v>-3801000</v>
          </cell>
          <cell r="W227">
            <v>5388000</v>
          </cell>
          <cell r="X227">
            <v>-34534000</v>
          </cell>
          <cell r="Y227">
            <v>0</v>
          </cell>
          <cell r="Z227">
            <v>0</v>
          </cell>
          <cell r="AA227">
            <v>0</v>
          </cell>
          <cell r="AB227">
            <v>0</v>
          </cell>
          <cell r="AC227">
            <v>0</v>
          </cell>
          <cell r="AD227">
            <v>0</v>
          </cell>
          <cell r="AE227">
            <v>1708000</v>
          </cell>
          <cell r="AF227">
            <v>20000</v>
          </cell>
          <cell r="AG227">
            <v>0</v>
          </cell>
          <cell r="AH227">
            <v>14033824</v>
          </cell>
          <cell r="AI227">
            <v>-18235478</v>
          </cell>
          <cell r="AJ227">
            <v>-84118658</v>
          </cell>
          <cell r="AK227">
            <v>-537795</v>
          </cell>
          <cell r="AL227">
            <v>41527493</v>
          </cell>
          <cell r="AM227">
            <v>-59601250</v>
          </cell>
          <cell r="AN227">
            <v>-84917612</v>
          </cell>
          <cell r="AO227">
            <v>-24916000</v>
          </cell>
          <cell r="AP227">
            <v>-20431564</v>
          </cell>
          <cell r="AQ227">
            <v>-57222000</v>
          </cell>
          <cell r="AR227">
            <v>-10295819</v>
          </cell>
          <cell r="AS227">
            <v>0</v>
          </cell>
          <cell r="AT227">
            <v>-2755000</v>
          </cell>
          <cell r="AU227">
            <v>612000</v>
          </cell>
          <cell r="AV227">
            <v>22445732</v>
          </cell>
          <cell r="AW227">
            <v>0</v>
          </cell>
          <cell r="AX227">
            <v>0</v>
          </cell>
          <cell r="AY227">
            <v>0</v>
          </cell>
          <cell r="AZ227">
            <v>0</v>
          </cell>
          <cell r="BA227">
            <v>10310135</v>
          </cell>
          <cell r="BB227">
            <v>9460000</v>
          </cell>
          <cell r="BC227">
            <v>7206000</v>
          </cell>
          <cell r="BD227">
            <v>93189822</v>
          </cell>
          <cell r="BE227">
            <v>1728000</v>
          </cell>
          <cell r="BF227">
            <v>-29146000</v>
          </cell>
          <cell r="BG227">
            <v>15171000</v>
          </cell>
          <cell r="BH227">
            <v>-150895318</v>
          </cell>
          <cell r="BI227">
            <v>-53483995</v>
          </cell>
          <cell r="BJ227" t="e">
            <v>#N/A</v>
          </cell>
          <cell r="BK227">
            <v>119460844</v>
          </cell>
          <cell r="BL227">
            <v>-296659126</v>
          </cell>
          <cell r="BM227" t="str">
            <v>N/A</v>
          </cell>
          <cell r="BN227" t="str">
            <v>N/A</v>
          </cell>
          <cell r="BO227" t="str">
            <v>N/A</v>
          </cell>
          <cell r="BP227">
            <v>0</v>
          </cell>
          <cell r="BQ227">
            <v>-136460840</v>
          </cell>
          <cell r="BR227">
            <v>-284283295</v>
          </cell>
          <cell r="BS227" t="e">
            <v>#N/A</v>
          </cell>
          <cell r="BT227">
            <v>-177198282</v>
          </cell>
          <cell r="BU227">
            <v>-173559787</v>
          </cell>
          <cell r="BV227">
            <v>-14480426</v>
          </cell>
          <cell r="BW227">
            <v>12921744</v>
          </cell>
          <cell r="BX227">
            <v>-35623173</v>
          </cell>
          <cell r="BY227">
            <v>-2804551</v>
          </cell>
          <cell r="BZ227" t="e">
            <v>#N/A</v>
          </cell>
          <cell r="CA227">
            <v>0</v>
          </cell>
          <cell r="CB227">
            <v>95994373</v>
          </cell>
          <cell r="CC227">
            <v>122970508</v>
          </cell>
          <cell r="CD227">
            <v>-296530294</v>
          </cell>
          <cell r="CE227">
            <v>0</v>
          </cell>
          <cell r="CF227">
            <v>-177198282</v>
          </cell>
          <cell r="CG227">
            <v>0</v>
          </cell>
          <cell r="CH227">
            <v>51380972</v>
          </cell>
        </row>
        <row r="228">
          <cell r="B228">
            <v>36077</v>
          </cell>
          <cell r="D228">
            <v>13171956</v>
          </cell>
          <cell r="E228">
            <v>-778257</v>
          </cell>
          <cell r="F228">
            <v>41266841</v>
          </cell>
          <cell r="G228">
            <v>0</v>
          </cell>
          <cell r="H228">
            <v>15931582</v>
          </cell>
          <cell r="I228">
            <v>14730763</v>
          </cell>
          <cell r="J228">
            <v>-4218005</v>
          </cell>
          <cell r="K228">
            <v>811889</v>
          </cell>
          <cell r="L228">
            <v>4784000</v>
          </cell>
          <cell r="M228">
            <v>2543000</v>
          </cell>
          <cell r="N228">
            <v>9361000</v>
          </cell>
          <cell r="O228">
            <v>272000</v>
          </cell>
          <cell r="P228">
            <v>10238083</v>
          </cell>
          <cell r="Q228">
            <v>0</v>
          </cell>
          <cell r="R228">
            <v>0</v>
          </cell>
          <cell r="S228">
            <v>0</v>
          </cell>
          <cell r="T228">
            <v>4484000</v>
          </cell>
          <cell r="U228">
            <v>14602000</v>
          </cell>
          <cell r="V228">
            <v>-3873000</v>
          </cell>
          <cell r="W228">
            <v>5310000</v>
          </cell>
          <cell r="X228">
            <v>-32767000</v>
          </cell>
          <cell r="Y228">
            <v>0</v>
          </cell>
          <cell r="Z228">
            <v>0</v>
          </cell>
          <cell r="AA228">
            <v>0</v>
          </cell>
          <cell r="AB228">
            <v>0</v>
          </cell>
          <cell r="AC228">
            <v>0</v>
          </cell>
          <cell r="AD228">
            <v>0</v>
          </cell>
          <cell r="AE228">
            <v>1706000</v>
          </cell>
          <cell r="AF228">
            <v>40000</v>
          </cell>
          <cell r="AG228">
            <v>0</v>
          </cell>
          <cell r="AH228">
            <v>12729242</v>
          </cell>
          <cell r="AI228">
            <v>-18283242</v>
          </cell>
          <cell r="AJ228">
            <v>-84670910</v>
          </cell>
          <cell r="AK228">
            <v>-542851</v>
          </cell>
          <cell r="AL228">
            <v>40037441</v>
          </cell>
          <cell r="AM228">
            <v>-64478364</v>
          </cell>
          <cell r="AN228">
            <v>-84495980</v>
          </cell>
          <cell r="AO228">
            <v>-25064000</v>
          </cell>
          <cell r="AP228">
            <v>-20490286</v>
          </cell>
          <cell r="AQ228">
            <v>-56076000</v>
          </cell>
          <cell r="AR228">
            <v>-10358534</v>
          </cell>
          <cell r="AS228">
            <v>0</v>
          </cell>
          <cell r="AT228">
            <v>-2742000</v>
          </cell>
          <cell r="AU228">
            <v>612000</v>
          </cell>
          <cell r="AV228">
            <v>22435462</v>
          </cell>
          <cell r="AW228">
            <v>0</v>
          </cell>
          <cell r="AX228">
            <v>0</v>
          </cell>
          <cell r="AY228">
            <v>0</v>
          </cell>
          <cell r="AZ228">
            <v>0</v>
          </cell>
          <cell r="BA228">
            <v>10238083</v>
          </cell>
          <cell r="BB228">
            <v>9633000</v>
          </cell>
          <cell r="BC228">
            <v>7327000</v>
          </cell>
          <cell r="BD228">
            <v>103557443</v>
          </cell>
          <cell r="BE228">
            <v>1746000</v>
          </cell>
          <cell r="BF228">
            <v>-27457000</v>
          </cell>
          <cell r="BG228">
            <v>15213000</v>
          </cell>
          <cell r="BH228">
            <v>-152714080</v>
          </cell>
          <cell r="BI228">
            <v>-53705292</v>
          </cell>
          <cell r="BJ228" t="e">
            <v>#N/A</v>
          </cell>
          <cell r="BK228">
            <v>129977270</v>
          </cell>
          <cell r="BL228">
            <v>-301886021</v>
          </cell>
          <cell r="BM228" t="str">
            <v>N/A</v>
          </cell>
          <cell r="BN228" t="str">
            <v>N/A</v>
          </cell>
          <cell r="BO228" t="str">
            <v>N/A</v>
          </cell>
          <cell r="BP228">
            <v>0</v>
          </cell>
          <cell r="BQ228">
            <v>-138303838</v>
          </cell>
          <cell r="BR228">
            <v>-291203198</v>
          </cell>
          <cell r="BS228" t="e">
            <v>#N/A</v>
          </cell>
          <cell r="BT228">
            <v>-171908752</v>
          </cell>
          <cell r="BU228">
            <v>-168556543</v>
          </cell>
          <cell r="BV228">
            <v>-13777054</v>
          </cell>
          <cell r="BW228">
            <v>11799363</v>
          </cell>
          <cell r="BX228">
            <v>-10842634</v>
          </cell>
          <cell r="BY228">
            <v>-2389128</v>
          </cell>
          <cell r="BZ228" t="e">
            <v>#N/A</v>
          </cell>
          <cell r="CA228">
            <v>0</v>
          </cell>
          <cell r="CB228">
            <v>105946572</v>
          </cell>
          <cell r="CC228">
            <v>133144655</v>
          </cell>
          <cell r="CD228">
            <v>-301701197</v>
          </cell>
          <cell r="CE228">
            <v>0</v>
          </cell>
          <cell r="CF228">
            <v>-171908752</v>
          </cell>
          <cell r="CG228">
            <v>0</v>
          </cell>
          <cell r="CH228">
            <v>37071871</v>
          </cell>
        </row>
        <row r="229">
          <cell r="B229">
            <v>36080</v>
          </cell>
          <cell r="D229">
            <v>13089984</v>
          </cell>
          <cell r="E229">
            <v>0</v>
          </cell>
          <cell r="F229">
            <v>40584946</v>
          </cell>
          <cell r="G229">
            <v>0</v>
          </cell>
          <cell r="H229">
            <v>16206832</v>
          </cell>
          <cell r="I229">
            <v>10852167</v>
          </cell>
          <cell r="J229">
            <v>-4270505</v>
          </cell>
          <cell r="K229">
            <v>802512</v>
          </cell>
          <cell r="L229">
            <v>4784000</v>
          </cell>
          <cell r="M229">
            <v>2543000</v>
          </cell>
          <cell r="N229">
            <v>9361000</v>
          </cell>
          <cell r="O229">
            <v>272000</v>
          </cell>
          <cell r="P229">
            <v>10185427</v>
          </cell>
          <cell r="Q229">
            <v>0</v>
          </cell>
          <cell r="R229">
            <v>0</v>
          </cell>
          <cell r="S229">
            <v>0</v>
          </cell>
          <cell r="T229">
            <v>4484000</v>
          </cell>
          <cell r="U229">
            <v>14602000</v>
          </cell>
          <cell r="V229">
            <v>-3873000</v>
          </cell>
          <cell r="W229">
            <v>5310000</v>
          </cell>
          <cell r="X229">
            <v>-32767000</v>
          </cell>
          <cell r="Y229">
            <v>0</v>
          </cell>
          <cell r="Z229">
            <v>0</v>
          </cell>
          <cell r="AA229">
            <v>0</v>
          </cell>
          <cell r="AB229">
            <v>0</v>
          </cell>
          <cell r="AC229">
            <v>0</v>
          </cell>
          <cell r="AD229">
            <v>0</v>
          </cell>
          <cell r="AE229">
            <v>1702000</v>
          </cell>
          <cell r="AF229">
            <v>89000</v>
          </cell>
          <cell r="AG229">
            <v>0</v>
          </cell>
          <cell r="AH229">
            <v>12727548</v>
          </cell>
          <cell r="AI229">
            <v>-18328485</v>
          </cell>
          <cell r="AJ229">
            <v>-84495983</v>
          </cell>
          <cell r="AK229">
            <v>-542820</v>
          </cell>
          <cell r="AL229">
            <v>40985270</v>
          </cell>
          <cell r="AM229">
            <v>-64392938</v>
          </cell>
          <cell r="AN229">
            <v>-84309297</v>
          </cell>
          <cell r="AO229">
            <v>-25214000</v>
          </cell>
          <cell r="AP229">
            <v>-20448218</v>
          </cell>
          <cell r="AQ229">
            <v>-56051000</v>
          </cell>
          <cell r="AR229">
            <v>-10360810</v>
          </cell>
          <cell r="AS229">
            <v>0</v>
          </cell>
          <cell r="AT229">
            <v>-2741000</v>
          </cell>
          <cell r="AU229">
            <v>612000</v>
          </cell>
          <cell r="AV229">
            <v>22500462</v>
          </cell>
          <cell r="AW229">
            <v>0</v>
          </cell>
          <cell r="AX229">
            <v>0</v>
          </cell>
          <cell r="AY229">
            <v>0</v>
          </cell>
          <cell r="AZ229">
            <v>0</v>
          </cell>
          <cell r="BA229">
            <v>10185427</v>
          </cell>
          <cell r="BB229">
            <v>9633000</v>
          </cell>
          <cell r="BC229">
            <v>7327000</v>
          </cell>
          <cell r="BD229">
            <v>94081068</v>
          </cell>
          <cell r="BE229">
            <v>1791000</v>
          </cell>
          <cell r="BF229">
            <v>-27457000</v>
          </cell>
          <cell r="BG229">
            <v>15213000</v>
          </cell>
          <cell r="BH229">
            <v>-151533853</v>
          </cell>
          <cell r="BI229">
            <v>-53684262</v>
          </cell>
          <cell r="BJ229" t="e">
            <v>#N/A</v>
          </cell>
          <cell r="BK229">
            <v>121226495</v>
          </cell>
          <cell r="BL229">
            <v>-300512270</v>
          </cell>
          <cell r="BM229" t="str">
            <v>N/A</v>
          </cell>
          <cell r="BN229" t="str">
            <v>N/A</v>
          </cell>
          <cell r="BO229" t="str">
            <v>N/A</v>
          </cell>
          <cell r="BP229">
            <v>0</v>
          </cell>
          <cell r="BQ229">
            <v>-137078368</v>
          </cell>
          <cell r="BR229">
            <v>-289982515</v>
          </cell>
          <cell r="BS229" t="e">
            <v>#N/A</v>
          </cell>
          <cell r="BT229">
            <v>-179285775</v>
          </cell>
          <cell r="BU229">
            <v>-177226212</v>
          </cell>
          <cell r="BV229">
            <v>-18752805</v>
          </cell>
          <cell r="BW229">
            <v>12737059</v>
          </cell>
          <cell r="BX229">
            <v>-8720584</v>
          </cell>
          <cell r="BY229">
            <v>-1982807</v>
          </cell>
          <cell r="BZ229" t="e">
            <v>#N/A</v>
          </cell>
          <cell r="CA229">
            <v>0</v>
          </cell>
          <cell r="CB229">
            <v>96063875</v>
          </cell>
          <cell r="CC229">
            <v>123209303</v>
          </cell>
          <cell r="CD229">
            <v>-300435514</v>
          </cell>
          <cell r="CE229">
            <v>0</v>
          </cell>
          <cell r="CF229">
            <v>-179285775</v>
          </cell>
          <cell r="CG229">
            <v>0</v>
          </cell>
          <cell r="CH229">
            <v>33534269</v>
          </cell>
        </row>
        <row r="230">
          <cell r="B230">
            <v>36081</v>
          </cell>
          <cell r="D230">
            <v>13153579</v>
          </cell>
          <cell r="E230">
            <v>-793476</v>
          </cell>
          <cell r="F230">
            <v>41004441</v>
          </cell>
          <cell r="G230">
            <v>0</v>
          </cell>
          <cell r="H230">
            <v>15903342</v>
          </cell>
          <cell r="I230">
            <v>10324052</v>
          </cell>
          <cell r="J230">
            <v>-4136564</v>
          </cell>
          <cell r="K230">
            <v>806411</v>
          </cell>
          <cell r="L230">
            <v>4673000</v>
          </cell>
          <cell r="M230">
            <v>2539000</v>
          </cell>
          <cell r="N230">
            <v>9361000</v>
          </cell>
          <cell r="O230">
            <v>272000</v>
          </cell>
          <cell r="P230">
            <v>10217580</v>
          </cell>
          <cell r="Q230">
            <v>0</v>
          </cell>
          <cell r="R230">
            <v>0</v>
          </cell>
          <cell r="S230">
            <v>0</v>
          </cell>
          <cell r="T230">
            <v>4484000</v>
          </cell>
          <cell r="U230">
            <v>14699000</v>
          </cell>
          <cell r="V230">
            <v>-4422000</v>
          </cell>
          <cell r="W230">
            <v>5403000</v>
          </cell>
          <cell r="X230">
            <v>-29175000</v>
          </cell>
          <cell r="Y230">
            <v>0</v>
          </cell>
          <cell r="Z230">
            <v>0</v>
          </cell>
          <cell r="AA230">
            <v>0</v>
          </cell>
          <cell r="AB230">
            <v>0</v>
          </cell>
          <cell r="AC230">
            <v>0</v>
          </cell>
          <cell r="AD230">
            <v>0</v>
          </cell>
          <cell r="AE230">
            <v>1676000</v>
          </cell>
          <cell r="AF230">
            <v>88000</v>
          </cell>
          <cell r="AG230">
            <v>0</v>
          </cell>
          <cell r="AH230">
            <v>11932387</v>
          </cell>
          <cell r="AI230">
            <v>-18303768</v>
          </cell>
          <cell r="AJ230">
            <v>-85054013</v>
          </cell>
          <cell r="AK230">
            <v>-542822</v>
          </cell>
          <cell r="AL230">
            <v>41358412</v>
          </cell>
          <cell r="AM230">
            <v>-67649754</v>
          </cell>
          <cell r="AN230">
            <v>-84207676</v>
          </cell>
          <cell r="AO230">
            <v>-25214000</v>
          </cell>
          <cell r="AP230">
            <v>-20414780</v>
          </cell>
          <cell r="AQ230">
            <v>-55888000</v>
          </cell>
          <cell r="AR230">
            <v>-10456080</v>
          </cell>
          <cell r="AS230">
            <v>0</v>
          </cell>
          <cell r="AT230">
            <v>-2745000</v>
          </cell>
          <cell r="AU230">
            <v>612000</v>
          </cell>
          <cell r="AV230">
            <v>22389298</v>
          </cell>
          <cell r="AW230">
            <v>0</v>
          </cell>
          <cell r="AX230">
            <v>0</v>
          </cell>
          <cell r="AY230">
            <v>0</v>
          </cell>
          <cell r="AZ230">
            <v>0</v>
          </cell>
          <cell r="BA230">
            <v>10217580</v>
          </cell>
          <cell r="BB230">
            <v>9633000</v>
          </cell>
          <cell r="BC230">
            <v>7212000</v>
          </cell>
          <cell r="BD230">
            <v>96265953</v>
          </cell>
          <cell r="BE230">
            <v>1764000</v>
          </cell>
          <cell r="BF230">
            <v>-23772000</v>
          </cell>
          <cell r="BG230">
            <v>14761000</v>
          </cell>
          <cell r="BH230">
            <v>-151707569</v>
          </cell>
          <cell r="BI230">
            <v>-54411693</v>
          </cell>
          <cell r="BJ230" t="e">
            <v>#N/A</v>
          </cell>
          <cell r="BK230">
            <v>122535057</v>
          </cell>
          <cell r="BL230">
            <v>-301430795</v>
          </cell>
          <cell r="BM230" t="str">
            <v>N/A</v>
          </cell>
          <cell r="BN230" t="str">
            <v>N/A</v>
          </cell>
          <cell r="BO230" t="str">
            <v>N/A</v>
          </cell>
          <cell r="BP230">
            <v>0</v>
          </cell>
          <cell r="BQ230">
            <v>-137825801</v>
          </cell>
          <cell r="BR230">
            <v>-294025314</v>
          </cell>
          <cell r="BS230" t="e">
            <v>#N/A</v>
          </cell>
          <cell r="BT230">
            <v>-178895739</v>
          </cell>
          <cell r="BU230">
            <v>-176283324</v>
          </cell>
          <cell r="BV230">
            <v>-17698769</v>
          </cell>
          <cell r="BW230">
            <v>11990200</v>
          </cell>
          <cell r="BX230">
            <v>-9496777</v>
          </cell>
          <cell r="BY230">
            <v>-1660457</v>
          </cell>
          <cell r="BZ230" t="e">
            <v>#N/A</v>
          </cell>
          <cell r="CA230">
            <v>0</v>
          </cell>
          <cell r="CB230">
            <v>97926410</v>
          </cell>
          <cell r="CC230">
            <v>124988990</v>
          </cell>
          <cell r="CD230">
            <v>-301272313</v>
          </cell>
          <cell r="CE230">
            <v>0</v>
          </cell>
          <cell r="CF230">
            <v>-178895739</v>
          </cell>
          <cell r="CG230">
            <v>0</v>
          </cell>
          <cell r="CH230">
            <v>36076494</v>
          </cell>
        </row>
        <row r="231">
          <cell r="B231">
            <v>36082</v>
          </cell>
          <cell r="D231">
            <v>16563147</v>
          </cell>
          <cell r="E231">
            <v>-787214</v>
          </cell>
          <cell r="F231">
            <v>41026588</v>
          </cell>
          <cell r="G231">
            <v>0</v>
          </cell>
          <cell r="H231">
            <v>15911931</v>
          </cell>
          <cell r="I231">
            <v>10329628</v>
          </cell>
          <cell r="J231">
            <v>-4138798</v>
          </cell>
          <cell r="K231">
            <v>806846</v>
          </cell>
          <cell r="L231">
            <v>4585000</v>
          </cell>
          <cell r="M231">
            <v>2598000</v>
          </cell>
          <cell r="N231">
            <v>9135000</v>
          </cell>
          <cell r="O231">
            <v>165000</v>
          </cell>
          <cell r="P231">
            <v>10155713</v>
          </cell>
          <cell r="Q231">
            <v>0</v>
          </cell>
          <cell r="R231">
            <v>0</v>
          </cell>
          <cell r="S231">
            <v>0</v>
          </cell>
          <cell r="T231">
            <v>4393000</v>
          </cell>
          <cell r="U231">
            <v>14728000</v>
          </cell>
          <cell r="V231">
            <v>-4169000</v>
          </cell>
          <cell r="W231">
            <v>5457000</v>
          </cell>
          <cell r="X231">
            <v>-29598000</v>
          </cell>
          <cell r="Y231">
            <v>0</v>
          </cell>
          <cell r="Z231">
            <v>0</v>
          </cell>
          <cell r="AA231">
            <v>0</v>
          </cell>
          <cell r="AB231">
            <v>0</v>
          </cell>
          <cell r="AC231">
            <v>0</v>
          </cell>
          <cell r="AD231">
            <v>0</v>
          </cell>
          <cell r="AE231">
            <v>1667000</v>
          </cell>
          <cell r="AF231">
            <v>88000</v>
          </cell>
          <cell r="AG231">
            <v>0</v>
          </cell>
          <cell r="AH231">
            <v>12131942</v>
          </cell>
          <cell r="AI231">
            <v>-18282657</v>
          </cell>
          <cell r="AJ231">
            <v>-85711740</v>
          </cell>
          <cell r="AK231">
            <v>-542879</v>
          </cell>
          <cell r="AL231">
            <v>39996712</v>
          </cell>
          <cell r="AM231">
            <v>-71524318</v>
          </cell>
          <cell r="AN231">
            <v>-81244662</v>
          </cell>
          <cell r="AO231">
            <v>-27182000</v>
          </cell>
          <cell r="AP231">
            <v>-21851322</v>
          </cell>
          <cell r="AQ231">
            <v>-55715000</v>
          </cell>
          <cell r="AR231">
            <v>-10670304</v>
          </cell>
          <cell r="AS231">
            <v>0</v>
          </cell>
          <cell r="AT231">
            <v>-2749000</v>
          </cell>
          <cell r="AU231">
            <v>612000</v>
          </cell>
          <cell r="AV231">
            <v>22151298</v>
          </cell>
          <cell r="AW231">
            <v>0</v>
          </cell>
          <cell r="AX231">
            <v>0</v>
          </cell>
          <cell r="AY231">
            <v>0</v>
          </cell>
          <cell r="AZ231">
            <v>0</v>
          </cell>
          <cell r="BA231">
            <v>10155713</v>
          </cell>
          <cell r="BB231">
            <v>9300000</v>
          </cell>
          <cell r="BC231">
            <v>7183000</v>
          </cell>
          <cell r="BD231">
            <v>102541480</v>
          </cell>
          <cell r="BE231">
            <v>1755000</v>
          </cell>
          <cell r="BF231">
            <v>-24141000</v>
          </cell>
          <cell r="BG231">
            <v>14952000</v>
          </cell>
          <cell r="BH231">
            <v>-152952928</v>
          </cell>
          <cell r="BI231">
            <v>-54253362</v>
          </cell>
          <cell r="BJ231" t="e">
            <v>#N/A</v>
          </cell>
          <cell r="BK231">
            <v>128392979</v>
          </cell>
          <cell r="BL231">
            <v>-308015929</v>
          </cell>
          <cell r="BM231" t="str">
            <v>N/A</v>
          </cell>
          <cell r="BN231" t="str">
            <v>N/A</v>
          </cell>
          <cell r="BO231" t="str">
            <v>N/A</v>
          </cell>
          <cell r="BP231">
            <v>0</v>
          </cell>
          <cell r="BQ231">
            <v>-138839271</v>
          </cell>
          <cell r="BR231">
            <v>-298744906</v>
          </cell>
          <cell r="BS231" t="e">
            <v>#N/A</v>
          </cell>
          <cell r="BT231">
            <v>-179622951</v>
          </cell>
          <cell r="BU231">
            <v>-174889074</v>
          </cell>
          <cell r="BV231">
            <v>-16807931</v>
          </cell>
          <cell r="BW231">
            <v>11996676</v>
          </cell>
          <cell r="BX231">
            <v>-9501906</v>
          </cell>
          <cell r="BY231">
            <v>-2109639</v>
          </cell>
          <cell r="BZ231" t="e">
            <v>#N/A</v>
          </cell>
          <cell r="CA231">
            <v>0</v>
          </cell>
          <cell r="CB231">
            <v>104651119</v>
          </cell>
          <cell r="CC231">
            <v>131289831</v>
          </cell>
          <cell r="CD231">
            <v>-306178905</v>
          </cell>
          <cell r="CE231">
            <v>0</v>
          </cell>
          <cell r="CF231">
            <v>-179622951</v>
          </cell>
          <cell r="CG231">
            <v>0</v>
          </cell>
          <cell r="CH231">
            <v>38464937</v>
          </cell>
        </row>
        <row r="232">
          <cell r="B232">
            <v>36083</v>
          </cell>
          <cell r="D232">
            <v>16718109</v>
          </cell>
          <cell r="E232">
            <v>-805444</v>
          </cell>
          <cell r="F232">
            <v>41520920</v>
          </cell>
          <cell r="G232">
            <v>0</v>
          </cell>
          <cell r="H232">
            <v>15474138</v>
          </cell>
          <cell r="I232">
            <v>12030076</v>
          </cell>
          <cell r="J232">
            <v>-4185005</v>
          </cell>
          <cell r="K232">
            <v>809031</v>
          </cell>
          <cell r="L232">
            <v>4524000</v>
          </cell>
          <cell r="M232">
            <v>2609000</v>
          </cell>
          <cell r="N232">
            <v>9182000</v>
          </cell>
          <cell r="O232">
            <v>417000</v>
          </cell>
          <cell r="P232">
            <v>6166903</v>
          </cell>
          <cell r="Q232">
            <v>0</v>
          </cell>
          <cell r="R232">
            <v>0</v>
          </cell>
          <cell r="S232">
            <v>0</v>
          </cell>
          <cell r="T232">
            <v>4395000</v>
          </cell>
          <cell r="U232">
            <v>14728000</v>
          </cell>
          <cell r="V232">
            <v>-4189000</v>
          </cell>
          <cell r="W232">
            <v>5454000</v>
          </cell>
          <cell r="X232">
            <v>-24625000</v>
          </cell>
          <cell r="Y232">
            <v>0</v>
          </cell>
          <cell r="Z232">
            <v>0</v>
          </cell>
          <cell r="AA232">
            <v>0</v>
          </cell>
          <cell r="AB232">
            <v>0</v>
          </cell>
          <cell r="AC232">
            <v>0</v>
          </cell>
          <cell r="AD232">
            <v>0</v>
          </cell>
          <cell r="AE232">
            <v>1664000</v>
          </cell>
          <cell r="AF232">
            <v>88000</v>
          </cell>
          <cell r="AG232">
            <v>0</v>
          </cell>
          <cell r="AH232">
            <v>12762533</v>
          </cell>
          <cell r="AI232">
            <v>-18248590</v>
          </cell>
          <cell r="AJ232">
            <v>-92438268</v>
          </cell>
          <cell r="AK232">
            <v>-542881</v>
          </cell>
          <cell r="AL232">
            <v>41267167</v>
          </cell>
          <cell r="AM232">
            <v>-72299974</v>
          </cell>
          <cell r="AN232">
            <v>-81819526</v>
          </cell>
          <cell r="AO232">
            <v>-25288000</v>
          </cell>
          <cell r="AP232">
            <v>-23269556</v>
          </cell>
          <cell r="AQ232">
            <v>-55814000</v>
          </cell>
          <cell r="AR232">
            <v>-10730261</v>
          </cell>
          <cell r="AS232">
            <v>0</v>
          </cell>
          <cell r="AT232">
            <v>-2747000</v>
          </cell>
          <cell r="AU232">
            <v>612000</v>
          </cell>
          <cell r="AV232">
            <v>22191298</v>
          </cell>
          <cell r="AW232">
            <v>0</v>
          </cell>
          <cell r="AX232">
            <v>0</v>
          </cell>
          <cell r="AY232">
            <v>0</v>
          </cell>
          <cell r="AZ232">
            <v>0</v>
          </cell>
          <cell r="BA232">
            <v>6166903</v>
          </cell>
          <cell r="BB232">
            <v>9599000</v>
          </cell>
          <cell r="BC232">
            <v>7133000</v>
          </cell>
          <cell r="BD232">
            <v>107932276</v>
          </cell>
          <cell r="BE232">
            <v>1752000</v>
          </cell>
          <cell r="BF232">
            <v>-19171000</v>
          </cell>
          <cell r="BG232">
            <v>14934000</v>
          </cell>
          <cell r="BH232">
            <v>-157013800</v>
          </cell>
          <cell r="BI232">
            <v>-53781728</v>
          </cell>
          <cell r="BJ232" t="e">
            <v>#N/A</v>
          </cell>
          <cell r="BK232">
            <v>130025735</v>
          </cell>
          <cell r="BL232">
            <v>-308850057</v>
          </cell>
          <cell r="BM232" t="str">
            <v>N/A</v>
          </cell>
          <cell r="BN232" t="str">
            <v>N/A</v>
          </cell>
          <cell r="BO232" t="str">
            <v>N/A</v>
          </cell>
          <cell r="BP232">
            <v>0</v>
          </cell>
          <cell r="BQ232">
            <v>-142954210</v>
          </cell>
          <cell r="BR232">
            <v>-303151800</v>
          </cell>
          <cell r="BS232" t="e">
            <v>#N/A</v>
          </cell>
          <cell r="BT232">
            <v>-178824323</v>
          </cell>
          <cell r="BU232">
            <v>-172479059</v>
          </cell>
          <cell r="BV232">
            <v>-18491423</v>
          </cell>
          <cell r="BW232">
            <v>11991023</v>
          </cell>
          <cell r="BX232">
            <v>-4350199</v>
          </cell>
          <cell r="BY232">
            <v>-2326562</v>
          </cell>
          <cell r="BZ232" t="e">
            <v>#N/A</v>
          </cell>
          <cell r="CA232">
            <v>0</v>
          </cell>
          <cell r="CB232">
            <v>110258837</v>
          </cell>
          <cell r="CC232">
            <v>133157740</v>
          </cell>
          <cell r="CD232">
            <v>-305636799</v>
          </cell>
          <cell r="CE232">
            <v>0</v>
          </cell>
          <cell r="CF232">
            <v>-178824323</v>
          </cell>
          <cell r="CG232">
            <v>0</v>
          </cell>
          <cell r="CH232">
            <v>38742167</v>
          </cell>
        </row>
        <row r="233">
          <cell r="B233">
            <v>36084</v>
          </cell>
          <cell r="D233">
            <v>17154499</v>
          </cell>
          <cell r="E233">
            <v>-790173</v>
          </cell>
          <cell r="F233">
            <v>42377667</v>
          </cell>
          <cell r="G233">
            <v>0</v>
          </cell>
          <cell r="H233">
            <v>15695137</v>
          </cell>
          <cell r="I233">
            <v>11899581</v>
          </cell>
          <cell r="J233">
            <v>-4244774</v>
          </cell>
          <cell r="K233">
            <v>-389033</v>
          </cell>
          <cell r="L233">
            <v>5068000</v>
          </cell>
          <cell r="M233">
            <v>2596000</v>
          </cell>
          <cell r="N233">
            <v>9182000</v>
          </cell>
          <cell r="O233">
            <v>417000</v>
          </cell>
          <cell r="P233">
            <v>10506114</v>
          </cell>
          <cell r="Q233">
            <v>0</v>
          </cell>
          <cell r="R233">
            <v>0</v>
          </cell>
          <cell r="S233">
            <v>0</v>
          </cell>
          <cell r="T233">
            <v>4403000</v>
          </cell>
          <cell r="U233">
            <v>14591000</v>
          </cell>
          <cell r="V233">
            <v>-4249000</v>
          </cell>
          <cell r="W233">
            <v>5908000</v>
          </cell>
          <cell r="X233">
            <v>-23871000</v>
          </cell>
          <cell r="Y233">
            <v>0</v>
          </cell>
          <cell r="Z233">
            <v>0</v>
          </cell>
          <cell r="AA233">
            <v>0</v>
          </cell>
          <cell r="AB233">
            <v>0</v>
          </cell>
          <cell r="AC233">
            <v>0</v>
          </cell>
          <cell r="AD233">
            <v>0</v>
          </cell>
          <cell r="AE233">
            <v>1651000</v>
          </cell>
          <cell r="AF233">
            <v>88000</v>
          </cell>
          <cell r="AG233">
            <v>0</v>
          </cell>
          <cell r="AH233">
            <v>12058657</v>
          </cell>
          <cell r="AI233">
            <v>-18198896</v>
          </cell>
          <cell r="AJ233">
            <v>-106650236</v>
          </cell>
          <cell r="AK233">
            <v>-543115</v>
          </cell>
          <cell r="AL233">
            <v>41337097</v>
          </cell>
          <cell r="AM233">
            <v>-69224019</v>
          </cell>
          <cell r="AN233">
            <v>-81376724</v>
          </cell>
          <cell r="AO233">
            <v>-25694000</v>
          </cell>
          <cell r="AP233">
            <v>-23132222</v>
          </cell>
          <cell r="AQ233">
            <v>-55610000</v>
          </cell>
          <cell r="AR233">
            <v>-10973729</v>
          </cell>
          <cell r="AS233">
            <v>0</v>
          </cell>
          <cell r="AT233">
            <v>-2747000</v>
          </cell>
          <cell r="AU233">
            <v>612000</v>
          </cell>
          <cell r="AV233">
            <v>22211298</v>
          </cell>
          <cell r="AW233">
            <v>0</v>
          </cell>
          <cell r="AX233">
            <v>0</v>
          </cell>
          <cell r="AY233">
            <v>0</v>
          </cell>
          <cell r="AZ233">
            <v>0</v>
          </cell>
          <cell r="BA233">
            <v>10506114</v>
          </cell>
          <cell r="BB233">
            <v>9599000</v>
          </cell>
          <cell r="BC233">
            <v>7664000</v>
          </cell>
          <cell r="BD233">
            <v>108115184</v>
          </cell>
          <cell r="BE233">
            <v>1739000</v>
          </cell>
          <cell r="BF233">
            <v>-17963000</v>
          </cell>
          <cell r="BG233">
            <v>14745000</v>
          </cell>
          <cell r="BH233">
            <v>-171049576</v>
          </cell>
          <cell r="BI233">
            <v>-54525072</v>
          </cell>
          <cell r="BJ233" t="e">
            <v>#N/A</v>
          </cell>
          <cell r="BK233">
            <v>135094125</v>
          </cell>
          <cell r="BL233">
            <v>-319409888</v>
          </cell>
          <cell r="BM233" t="str">
            <v>N/A</v>
          </cell>
          <cell r="BN233" t="str">
            <v>N/A</v>
          </cell>
          <cell r="BO233" t="str">
            <v>N/A</v>
          </cell>
          <cell r="BP233">
            <v>0</v>
          </cell>
          <cell r="BQ233">
            <v>-157099680</v>
          </cell>
          <cell r="BR233">
            <v>-314874965</v>
          </cell>
          <cell r="BS233" t="e">
            <v>#N/A</v>
          </cell>
          <cell r="BT233">
            <v>-184315764</v>
          </cell>
          <cell r="BU233">
            <v>-178016496</v>
          </cell>
          <cell r="BV233">
            <v>-19781215</v>
          </cell>
          <cell r="BW233">
            <v>12162276</v>
          </cell>
          <cell r="BX233">
            <v>-3556450</v>
          </cell>
          <cell r="BY233">
            <v>-2453170</v>
          </cell>
          <cell r="BZ233" t="e">
            <v>#N/A</v>
          </cell>
          <cell r="CA233">
            <v>0</v>
          </cell>
          <cell r="CB233">
            <v>110568354</v>
          </cell>
          <cell r="CC233">
            <v>138337468</v>
          </cell>
          <cell r="CD233">
            <v>-316353964</v>
          </cell>
          <cell r="CE233">
            <v>0</v>
          </cell>
          <cell r="CF233">
            <v>-184315764</v>
          </cell>
          <cell r="CG233">
            <v>0</v>
          </cell>
          <cell r="CH233">
            <v>39250666</v>
          </cell>
        </row>
        <row r="234">
          <cell r="B234">
            <v>36087</v>
          </cell>
          <cell r="D234">
            <v>17017990</v>
          </cell>
          <cell r="E234">
            <v>-812355</v>
          </cell>
          <cell r="F234">
            <v>42275126</v>
          </cell>
          <cell r="G234">
            <v>0</v>
          </cell>
          <cell r="H234">
            <v>15622196</v>
          </cell>
          <cell r="I234">
            <v>11438848</v>
          </cell>
          <cell r="J234">
            <v>-4319829</v>
          </cell>
          <cell r="K234">
            <v>-387225</v>
          </cell>
          <cell r="L234">
            <v>4864000</v>
          </cell>
          <cell r="M234">
            <v>2599000</v>
          </cell>
          <cell r="N234">
            <v>9295000</v>
          </cell>
          <cell r="O234">
            <v>413000</v>
          </cell>
          <cell r="P234">
            <v>6220100</v>
          </cell>
          <cell r="Q234">
            <v>0</v>
          </cell>
          <cell r="R234">
            <v>0</v>
          </cell>
          <cell r="S234">
            <v>0</v>
          </cell>
          <cell r="T234">
            <v>4392000</v>
          </cell>
          <cell r="U234">
            <v>14593000</v>
          </cell>
          <cell r="V234">
            <v>-4225000</v>
          </cell>
          <cell r="W234">
            <v>6088000</v>
          </cell>
          <cell r="X234">
            <v>-20726000</v>
          </cell>
          <cell r="Y234">
            <v>0</v>
          </cell>
          <cell r="Z234">
            <v>0</v>
          </cell>
          <cell r="AA234">
            <v>0</v>
          </cell>
          <cell r="AB234">
            <v>0</v>
          </cell>
          <cell r="AC234">
            <v>0</v>
          </cell>
          <cell r="AD234">
            <v>0</v>
          </cell>
          <cell r="AE234">
            <v>1643000</v>
          </cell>
          <cell r="AF234">
            <v>89000</v>
          </cell>
          <cell r="AG234">
            <v>0</v>
          </cell>
          <cell r="AH234">
            <v>12182463</v>
          </cell>
          <cell r="AI234">
            <v>-18371004</v>
          </cell>
          <cell r="AJ234">
            <v>-108346007</v>
          </cell>
          <cell r="AK234">
            <v>-543127</v>
          </cell>
          <cell r="AL234">
            <v>42488763</v>
          </cell>
          <cell r="AM234">
            <v>-69745536</v>
          </cell>
          <cell r="AN234">
            <v>-81860943</v>
          </cell>
          <cell r="AO234">
            <v>-25444000</v>
          </cell>
          <cell r="AP234">
            <v>-25235976</v>
          </cell>
          <cell r="AQ234">
            <v>-55731000</v>
          </cell>
          <cell r="AR234">
            <v>-10992668</v>
          </cell>
          <cell r="AS234">
            <v>0</v>
          </cell>
          <cell r="AT234">
            <v>-2191000</v>
          </cell>
          <cell r="AU234">
            <v>612000</v>
          </cell>
          <cell r="AV234">
            <v>22261298</v>
          </cell>
          <cell r="AW234">
            <v>0</v>
          </cell>
          <cell r="AX234">
            <v>0</v>
          </cell>
          <cell r="AY234">
            <v>0</v>
          </cell>
          <cell r="AZ234">
            <v>0</v>
          </cell>
          <cell r="BA234">
            <v>6220100</v>
          </cell>
          <cell r="BB234">
            <v>9708000</v>
          </cell>
          <cell r="BC234">
            <v>7463000</v>
          </cell>
          <cell r="BD234">
            <v>102787494</v>
          </cell>
          <cell r="BE234">
            <v>1732000</v>
          </cell>
          <cell r="BF234">
            <v>-14638000</v>
          </cell>
          <cell r="BG234">
            <v>14760000</v>
          </cell>
          <cell r="BH234">
            <v>-171394020</v>
          </cell>
          <cell r="BI234">
            <v>-54541205</v>
          </cell>
          <cell r="BJ234" t="e">
            <v>#N/A</v>
          </cell>
          <cell r="BK234">
            <v>125366239</v>
          </cell>
          <cell r="BL234">
            <v>-319062736</v>
          </cell>
          <cell r="BM234" t="str">
            <v>N/A</v>
          </cell>
          <cell r="BN234" t="str">
            <v>N/A</v>
          </cell>
          <cell r="BO234" t="str">
            <v>N/A</v>
          </cell>
          <cell r="BP234">
            <v>0</v>
          </cell>
          <cell r="BQ234">
            <v>-157248016</v>
          </cell>
          <cell r="BR234">
            <v>-316363059</v>
          </cell>
          <cell r="BS234" t="e">
            <v>#N/A</v>
          </cell>
          <cell r="BT234">
            <v>-193696497</v>
          </cell>
          <cell r="BU234">
            <v>-185648126</v>
          </cell>
          <cell r="BV234">
            <v>-23276893</v>
          </cell>
          <cell r="BW234">
            <v>12105754</v>
          </cell>
          <cell r="BX234">
            <v>-4053345</v>
          </cell>
          <cell r="BY234">
            <v>-2682338</v>
          </cell>
          <cell r="BZ234" t="e">
            <v>#N/A</v>
          </cell>
          <cell r="CA234">
            <v>0</v>
          </cell>
          <cell r="CB234">
            <v>105469832</v>
          </cell>
          <cell r="CC234">
            <v>128860933</v>
          </cell>
          <cell r="CD234">
            <v>-314509058</v>
          </cell>
          <cell r="CE234">
            <v>0</v>
          </cell>
          <cell r="CF234">
            <v>-193696497</v>
          </cell>
          <cell r="CG234">
            <v>0</v>
          </cell>
          <cell r="CH234">
            <v>39047212</v>
          </cell>
        </row>
        <row r="235">
          <cell r="B235">
            <v>36088</v>
          </cell>
          <cell r="D235">
            <v>15929658</v>
          </cell>
          <cell r="E235">
            <v>-814050</v>
          </cell>
          <cell r="F235">
            <v>41919873</v>
          </cell>
          <cell r="G235">
            <v>0</v>
          </cell>
          <cell r="H235">
            <v>15490917</v>
          </cell>
          <cell r="I235">
            <v>11342723</v>
          </cell>
          <cell r="J235">
            <v>-4283528</v>
          </cell>
          <cell r="K235">
            <v>-383971</v>
          </cell>
          <cell r="L235">
            <v>4727000</v>
          </cell>
          <cell r="M235">
            <v>2594000</v>
          </cell>
          <cell r="N235">
            <v>9295000</v>
          </cell>
          <cell r="O235">
            <v>413000</v>
          </cell>
          <cell r="P235">
            <v>10428502</v>
          </cell>
          <cell r="Q235">
            <v>0</v>
          </cell>
          <cell r="R235">
            <v>0</v>
          </cell>
          <cell r="S235">
            <v>0</v>
          </cell>
          <cell r="T235">
            <v>4436000</v>
          </cell>
          <cell r="U235">
            <v>14550000</v>
          </cell>
          <cell r="V235">
            <v>-4181000</v>
          </cell>
          <cell r="W235">
            <v>6442000</v>
          </cell>
          <cell r="X235">
            <v>-19505000</v>
          </cell>
          <cell r="Y235">
            <v>0</v>
          </cell>
          <cell r="Z235">
            <v>0</v>
          </cell>
          <cell r="AA235">
            <v>0</v>
          </cell>
          <cell r="AB235">
            <v>0</v>
          </cell>
          <cell r="AC235">
            <v>0</v>
          </cell>
          <cell r="AD235">
            <v>0</v>
          </cell>
          <cell r="AE235">
            <v>1638000</v>
          </cell>
          <cell r="AF235">
            <v>87000</v>
          </cell>
          <cell r="AG235">
            <v>0</v>
          </cell>
          <cell r="AH235">
            <v>11880625</v>
          </cell>
          <cell r="AI235">
            <v>-18409797</v>
          </cell>
          <cell r="AJ235">
            <v>-107849829</v>
          </cell>
          <cell r="AK235">
            <v>-543062</v>
          </cell>
          <cell r="AL235">
            <v>46622605</v>
          </cell>
          <cell r="AM235">
            <v>-67215145</v>
          </cell>
          <cell r="AN235">
            <v>-81471040</v>
          </cell>
          <cell r="AO235">
            <v>-25444000</v>
          </cell>
          <cell r="AP235">
            <v>-26275278</v>
          </cell>
          <cell r="AQ235">
            <v>-55736000</v>
          </cell>
          <cell r="AR235">
            <v>-11287248</v>
          </cell>
          <cell r="AS235">
            <v>0</v>
          </cell>
          <cell r="AT235">
            <v>-2176000</v>
          </cell>
          <cell r="AU235">
            <v>612000</v>
          </cell>
          <cell r="AV235">
            <v>22261298</v>
          </cell>
          <cell r="AW235">
            <v>0</v>
          </cell>
          <cell r="AX235">
            <v>0</v>
          </cell>
          <cell r="AY235">
            <v>0</v>
          </cell>
          <cell r="AZ235">
            <v>0</v>
          </cell>
          <cell r="BA235">
            <v>10428502</v>
          </cell>
          <cell r="BB235">
            <v>9708000</v>
          </cell>
          <cell r="BC235">
            <v>7321000</v>
          </cell>
          <cell r="BD235">
            <v>104301958</v>
          </cell>
          <cell r="BE235">
            <v>1725000</v>
          </cell>
          <cell r="BF235">
            <v>-13063000</v>
          </cell>
          <cell r="BG235">
            <v>14805000</v>
          </cell>
          <cell r="BH235">
            <v>-166397825</v>
          </cell>
          <cell r="BI235">
            <v>-55142623</v>
          </cell>
          <cell r="BJ235" t="e">
            <v>#N/A</v>
          </cell>
          <cell r="BK235">
            <v>130945411</v>
          </cell>
          <cell r="BL235">
            <v>-311563870</v>
          </cell>
          <cell r="BM235" t="str">
            <v>N/A</v>
          </cell>
          <cell r="BN235" t="str">
            <v>N/A</v>
          </cell>
          <cell r="BO235" t="str">
            <v>N/A</v>
          </cell>
          <cell r="BP235">
            <v>0</v>
          </cell>
          <cell r="BQ235">
            <v>-152169028</v>
          </cell>
          <cell r="BR235">
            <v>-309452891</v>
          </cell>
          <cell r="BS235" t="e">
            <v>#N/A</v>
          </cell>
          <cell r="BT235">
            <v>-180618460</v>
          </cell>
          <cell r="BU235">
            <v>-171566633</v>
          </cell>
          <cell r="BV235">
            <v>-20468758</v>
          </cell>
          <cell r="BW235">
            <v>12715041</v>
          </cell>
          <cell r="BX235">
            <v>-4019283</v>
          </cell>
          <cell r="BY235">
            <v>-2659797</v>
          </cell>
          <cell r="BZ235" t="e">
            <v>#N/A</v>
          </cell>
          <cell r="CA235">
            <v>0</v>
          </cell>
          <cell r="CB235">
            <v>106961755</v>
          </cell>
          <cell r="CC235">
            <v>134419258</v>
          </cell>
          <cell r="CD235">
            <v>-305985890</v>
          </cell>
          <cell r="CE235">
            <v>0</v>
          </cell>
          <cell r="CF235">
            <v>-180618460</v>
          </cell>
          <cell r="CG235">
            <v>0</v>
          </cell>
          <cell r="CH235">
            <v>38719084</v>
          </cell>
        </row>
        <row r="236">
          <cell r="B236">
            <v>36089</v>
          </cell>
          <cell r="D236">
            <v>16051636</v>
          </cell>
          <cell r="E236">
            <v>-830784</v>
          </cell>
          <cell r="F236">
            <v>42337968</v>
          </cell>
          <cell r="G236">
            <v>0</v>
          </cell>
          <cell r="H236">
            <v>15449038</v>
          </cell>
          <cell r="I236">
            <v>12181760</v>
          </cell>
          <cell r="J236">
            <v>-4401395</v>
          </cell>
          <cell r="K236">
            <v>-382933</v>
          </cell>
          <cell r="L236">
            <v>4403000</v>
          </cell>
          <cell r="M236">
            <v>2608000</v>
          </cell>
          <cell r="N236">
            <v>9368000</v>
          </cell>
          <cell r="O236">
            <v>372000</v>
          </cell>
          <cell r="P236">
            <v>10457931</v>
          </cell>
          <cell r="Q236">
            <v>0</v>
          </cell>
          <cell r="R236">
            <v>0</v>
          </cell>
          <cell r="S236">
            <v>0</v>
          </cell>
          <cell r="T236">
            <v>4342000</v>
          </cell>
          <cell r="U236">
            <v>14764000</v>
          </cell>
          <cell r="V236">
            <v>-4101000</v>
          </cell>
          <cell r="W236">
            <v>6529000</v>
          </cell>
          <cell r="X236">
            <v>-19692000</v>
          </cell>
          <cell r="Y236">
            <v>0</v>
          </cell>
          <cell r="Z236">
            <v>0</v>
          </cell>
          <cell r="AA236">
            <v>0</v>
          </cell>
          <cell r="AB236">
            <v>0</v>
          </cell>
          <cell r="AC236">
            <v>0</v>
          </cell>
          <cell r="AD236">
            <v>0</v>
          </cell>
          <cell r="AE236">
            <v>1668000</v>
          </cell>
          <cell r="AF236">
            <v>86000</v>
          </cell>
          <cell r="AG236">
            <v>0</v>
          </cell>
          <cell r="AH236">
            <v>12031863</v>
          </cell>
          <cell r="AI236">
            <v>-18521398</v>
          </cell>
          <cell r="AJ236">
            <v>-108549816</v>
          </cell>
          <cell r="AK236">
            <v>-542836</v>
          </cell>
          <cell r="AL236">
            <v>46198280</v>
          </cell>
          <cell r="AM236">
            <v>-65406324</v>
          </cell>
          <cell r="AN236">
            <v>-79755852</v>
          </cell>
          <cell r="AO236">
            <v>-24899000</v>
          </cell>
          <cell r="AP236">
            <v>-26912546</v>
          </cell>
          <cell r="AQ236">
            <v>-55570000</v>
          </cell>
          <cell r="AR236">
            <v>-11881038</v>
          </cell>
          <cell r="AS236">
            <v>0</v>
          </cell>
          <cell r="AT236">
            <v>-2177000</v>
          </cell>
          <cell r="AU236">
            <v>612000</v>
          </cell>
          <cell r="AV236">
            <v>22276298</v>
          </cell>
          <cell r="AW236">
            <v>0</v>
          </cell>
          <cell r="AX236">
            <v>0</v>
          </cell>
          <cell r="AY236">
            <v>0</v>
          </cell>
          <cell r="AZ236">
            <v>0</v>
          </cell>
          <cell r="BA236">
            <v>10457931</v>
          </cell>
          <cell r="BB236">
            <v>9740000</v>
          </cell>
          <cell r="BC236">
            <v>7011000</v>
          </cell>
          <cell r="BD236">
            <v>105557274</v>
          </cell>
          <cell r="BE236">
            <v>1754000</v>
          </cell>
          <cell r="BF236">
            <v>-13163000</v>
          </cell>
          <cell r="BG236">
            <v>15005000</v>
          </cell>
          <cell r="BH236">
            <v>-165359324</v>
          </cell>
          <cell r="BI236">
            <v>-55419175</v>
          </cell>
          <cell r="BJ236" t="e">
            <v>#N/A</v>
          </cell>
          <cell r="BK236">
            <v>131935421</v>
          </cell>
          <cell r="BL236">
            <v>-309501368</v>
          </cell>
          <cell r="BM236" t="str">
            <v>N/A</v>
          </cell>
          <cell r="BN236" t="str">
            <v>N/A</v>
          </cell>
          <cell r="BO236" t="str">
            <v>N/A</v>
          </cell>
          <cell r="BP236">
            <v>0</v>
          </cell>
          <cell r="BQ236">
            <v>-150938926</v>
          </cell>
          <cell r="BR236">
            <v>-306896121</v>
          </cell>
          <cell r="BS236" t="e">
            <v>#N/A</v>
          </cell>
          <cell r="BT236">
            <v>-177565948</v>
          </cell>
          <cell r="BU236">
            <v>-167802910</v>
          </cell>
          <cell r="BV236">
            <v>-21256197</v>
          </cell>
          <cell r="BW236">
            <v>12769728</v>
          </cell>
          <cell r="BX236">
            <v>-3107109</v>
          </cell>
          <cell r="BY236">
            <v>-2731006</v>
          </cell>
          <cell r="BZ236" t="e">
            <v>#N/A</v>
          </cell>
          <cell r="CA236">
            <v>0</v>
          </cell>
          <cell r="CB236">
            <v>108288280</v>
          </cell>
          <cell r="CC236">
            <v>135497211</v>
          </cell>
          <cell r="CD236">
            <v>-303300120</v>
          </cell>
          <cell r="CE236">
            <v>0</v>
          </cell>
          <cell r="CF236">
            <v>-177565948</v>
          </cell>
          <cell r="CG236">
            <v>0</v>
          </cell>
          <cell r="CH236">
            <v>38645784</v>
          </cell>
        </row>
        <row r="237">
          <cell r="B237">
            <v>36090</v>
          </cell>
          <cell r="D237">
            <v>16489624</v>
          </cell>
          <cell r="E237">
            <v>-849009</v>
          </cell>
          <cell r="F237">
            <v>42110283</v>
          </cell>
          <cell r="G237">
            <v>0</v>
          </cell>
          <cell r="H237">
            <v>15365956</v>
          </cell>
          <cell r="I237">
            <v>12116250</v>
          </cell>
          <cell r="J237">
            <v>-4377725</v>
          </cell>
          <cell r="K237">
            <v>-380873</v>
          </cell>
          <cell r="L237">
            <v>4357000</v>
          </cell>
          <cell r="M237">
            <v>2614000</v>
          </cell>
          <cell r="N237">
            <v>9511000</v>
          </cell>
          <cell r="O237">
            <v>506000</v>
          </cell>
          <cell r="P237">
            <v>10477097</v>
          </cell>
          <cell r="Q237">
            <v>0</v>
          </cell>
          <cell r="R237">
            <v>0</v>
          </cell>
          <cell r="S237">
            <v>0</v>
          </cell>
          <cell r="T237">
            <v>4344000</v>
          </cell>
          <cell r="U237">
            <v>14757000</v>
          </cell>
          <cell r="V237">
            <v>-4177000</v>
          </cell>
          <cell r="W237">
            <v>6543000</v>
          </cell>
          <cell r="X237">
            <v>-18137000</v>
          </cell>
          <cell r="Y237">
            <v>0</v>
          </cell>
          <cell r="Z237">
            <v>0</v>
          </cell>
          <cell r="AA237">
            <v>0</v>
          </cell>
          <cell r="AB237">
            <v>0</v>
          </cell>
          <cell r="AC237">
            <v>0</v>
          </cell>
          <cell r="AD237">
            <v>0</v>
          </cell>
          <cell r="AE237">
            <v>1690000</v>
          </cell>
          <cell r="AF237">
            <v>83000</v>
          </cell>
          <cell r="AG237">
            <v>0</v>
          </cell>
          <cell r="AH237">
            <v>11891004</v>
          </cell>
          <cell r="AI237">
            <v>-18515398</v>
          </cell>
          <cell r="AJ237">
            <v>-109702473</v>
          </cell>
          <cell r="AK237">
            <v>-542697</v>
          </cell>
          <cell r="AL237">
            <v>47296346</v>
          </cell>
          <cell r="AM237">
            <v>-65052748</v>
          </cell>
          <cell r="AN237">
            <v>-77447545</v>
          </cell>
          <cell r="AO237">
            <v>-24386000</v>
          </cell>
          <cell r="AP237">
            <v>-26942808</v>
          </cell>
          <cell r="AQ237">
            <v>-55474000</v>
          </cell>
          <cell r="AR237">
            <v>-12003806</v>
          </cell>
          <cell r="AS237">
            <v>0</v>
          </cell>
          <cell r="AT237">
            <v>-2178000</v>
          </cell>
          <cell r="AU237">
            <v>612000</v>
          </cell>
          <cell r="AV237">
            <v>22291298</v>
          </cell>
          <cell r="AW237">
            <v>0</v>
          </cell>
          <cell r="AX237">
            <v>0</v>
          </cell>
          <cell r="AY237">
            <v>0</v>
          </cell>
          <cell r="AZ237">
            <v>0</v>
          </cell>
          <cell r="BA237">
            <v>10477097</v>
          </cell>
          <cell r="BB237">
            <v>10017000</v>
          </cell>
          <cell r="BC237">
            <v>6971000</v>
          </cell>
          <cell r="BD237">
            <v>105554347</v>
          </cell>
          <cell r="BE237">
            <v>1773000</v>
          </cell>
          <cell r="BF237">
            <v>-11594000</v>
          </cell>
          <cell r="BG237">
            <v>14924000</v>
          </cell>
          <cell r="BH237">
            <v>-162572469</v>
          </cell>
          <cell r="BI237">
            <v>-55586802</v>
          </cell>
          <cell r="BJ237" t="e">
            <v>#N/A</v>
          </cell>
          <cell r="BK237">
            <v>132170436</v>
          </cell>
          <cell r="BL237">
            <v>-305051826</v>
          </cell>
          <cell r="BM237" t="str">
            <v>N/A</v>
          </cell>
          <cell r="BN237" t="str">
            <v>N/A</v>
          </cell>
          <cell r="BO237" t="str">
            <v>N/A</v>
          </cell>
          <cell r="BP237">
            <v>0</v>
          </cell>
          <cell r="BQ237">
            <v>-148234071</v>
          </cell>
          <cell r="BR237">
            <v>-303937317</v>
          </cell>
          <cell r="BS237" t="e">
            <v>#N/A</v>
          </cell>
          <cell r="BT237">
            <v>-172881391</v>
          </cell>
          <cell r="BU237">
            <v>-163098552</v>
          </cell>
          <cell r="BV237">
            <v>-21101458</v>
          </cell>
          <cell r="BW237">
            <v>12701055</v>
          </cell>
          <cell r="BX237">
            <v>-3090400</v>
          </cell>
          <cell r="BY237">
            <v>-2716319</v>
          </cell>
          <cell r="BZ237" t="e">
            <v>#N/A</v>
          </cell>
          <cell r="CA237">
            <v>0</v>
          </cell>
          <cell r="CB237">
            <v>108270667</v>
          </cell>
          <cell r="CC237">
            <v>135735764</v>
          </cell>
          <cell r="CD237">
            <v>-298834316</v>
          </cell>
          <cell r="CE237">
            <v>0</v>
          </cell>
          <cell r="CF237">
            <v>-172881391</v>
          </cell>
          <cell r="CG237">
            <v>0</v>
          </cell>
          <cell r="CH237">
            <v>38437955</v>
          </cell>
        </row>
        <row r="238">
          <cell r="B238">
            <v>36091</v>
          </cell>
          <cell r="D238">
            <v>16511433</v>
          </cell>
          <cell r="E238">
            <v>-823296</v>
          </cell>
          <cell r="F238">
            <v>42141642</v>
          </cell>
          <cell r="G238">
            <v>0</v>
          </cell>
          <cell r="H238">
            <v>15424019</v>
          </cell>
          <cell r="I238">
            <v>12474982</v>
          </cell>
          <cell r="J238">
            <v>-4529406</v>
          </cell>
          <cell r="K238">
            <v>-382313</v>
          </cell>
          <cell r="L238">
            <v>4458000</v>
          </cell>
          <cell r="M238">
            <v>2620000</v>
          </cell>
          <cell r="N238">
            <v>9548000</v>
          </cell>
          <cell r="O238">
            <v>564000</v>
          </cell>
          <cell r="P238">
            <v>10474220</v>
          </cell>
          <cell r="Q238">
            <v>0</v>
          </cell>
          <cell r="R238">
            <v>0</v>
          </cell>
          <cell r="S238">
            <v>0</v>
          </cell>
          <cell r="T238">
            <v>4360000</v>
          </cell>
          <cell r="U238">
            <v>14803000</v>
          </cell>
          <cell r="V238">
            <v>-3925000</v>
          </cell>
          <cell r="W238">
            <v>6474000</v>
          </cell>
          <cell r="X238">
            <v>-19941000</v>
          </cell>
          <cell r="Y238">
            <v>0</v>
          </cell>
          <cell r="Z238">
            <v>0</v>
          </cell>
          <cell r="AA238">
            <v>0</v>
          </cell>
          <cell r="AB238">
            <v>0</v>
          </cell>
          <cell r="AC238">
            <v>0</v>
          </cell>
          <cell r="AD238">
            <v>0</v>
          </cell>
          <cell r="AE238">
            <v>1684000</v>
          </cell>
          <cell r="AF238">
            <v>77000</v>
          </cell>
          <cell r="AG238">
            <v>0</v>
          </cell>
          <cell r="AH238">
            <v>12067034</v>
          </cell>
          <cell r="AI238">
            <v>-18510231</v>
          </cell>
          <cell r="AJ238">
            <v>-112467731</v>
          </cell>
          <cell r="AK238">
            <v>-542436</v>
          </cell>
          <cell r="AL238">
            <v>40975504</v>
          </cell>
          <cell r="AM238">
            <v>-64002375</v>
          </cell>
          <cell r="AN238">
            <v>-76883194</v>
          </cell>
          <cell r="AO238">
            <v>-17720000</v>
          </cell>
          <cell r="AP238">
            <v>-23316830</v>
          </cell>
          <cell r="AQ238">
            <v>-55058000</v>
          </cell>
          <cell r="AR238">
            <v>-12043584</v>
          </cell>
          <cell r="AS238">
            <v>0</v>
          </cell>
          <cell r="AT238">
            <v>-2180000</v>
          </cell>
          <cell r="AU238">
            <v>612000</v>
          </cell>
          <cell r="AV238">
            <v>22295298</v>
          </cell>
          <cell r="AW238">
            <v>0</v>
          </cell>
          <cell r="AX238">
            <v>0</v>
          </cell>
          <cell r="AY238">
            <v>0</v>
          </cell>
          <cell r="AZ238">
            <v>0</v>
          </cell>
          <cell r="BA238">
            <v>10474220</v>
          </cell>
          <cell r="BB238">
            <v>10112000</v>
          </cell>
          <cell r="BC238">
            <v>7078000</v>
          </cell>
          <cell r="BD238">
            <v>110403778</v>
          </cell>
          <cell r="BE238">
            <v>1761000</v>
          </cell>
          <cell r="BF238">
            <v>-13467000</v>
          </cell>
          <cell r="BG238">
            <v>15238000</v>
          </cell>
          <cell r="BH238">
            <v>-164420790</v>
          </cell>
          <cell r="BI238">
            <v>-55034550</v>
          </cell>
          <cell r="BJ238" t="e">
            <v>#N/A</v>
          </cell>
          <cell r="BK238">
            <v>137244702</v>
          </cell>
          <cell r="BL238">
            <v>-303242544</v>
          </cell>
          <cell r="BM238" t="str">
            <v>N/A</v>
          </cell>
          <cell r="BN238" t="str">
            <v>N/A</v>
          </cell>
          <cell r="BO238" t="str">
            <v>N/A</v>
          </cell>
          <cell r="BP238">
            <v>0</v>
          </cell>
          <cell r="BQ238">
            <v>-149835559</v>
          </cell>
          <cell r="BR238">
            <v>-304185013</v>
          </cell>
          <cell r="BS238" t="e">
            <v>#N/A</v>
          </cell>
          <cell r="BT238">
            <v>-165997843</v>
          </cell>
          <cell r="BU238">
            <v>-159656002</v>
          </cell>
          <cell r="BV238">
            <v>-18687568</v>
          </cell>
          <cell r="BW238">
            <v>12106793</v>
          </cell>
          <cell r="BX238">
            <v>-340252</v>
          </cell>
          <cell r="BY238">
            <v>-2929013</v>
          </cell>
          <cell r="BZ238" t="e">
            <v>#N/A</v>
          </cell>
          <cell r="CA238">
            <v>0</v>
          </cell>
          <cell r="CB238">
            <v>113332791</v>
          </cell>
          <cell r="CC238">
            <v>140997010</v>
          </cell>
          <cell r="CD238">
            <v>-300653012</v>
          </cell>
          <cell r="CE238">
            <v>0</v>
          </cell>
          <cell r="CF238">
            <v>-165997843</v>
          </cell>
          <cell r="CG238">
            <v>0</v>
          </cell>
          <cell r="CH238">
            <v>38613460</v>
          </cell>
        </row>
        <row r="239">
          <cell r="B239">
            <v>36094</v>
          </cell>
          <cell r="D239">
            <v>16952902</v>
          </cell>
          <cell r="E239">
            <v>-851090</v>
          </cell>
          <cell r="F239">
            <v>41971716</v>
          </cell>
          <cell r="G239">
            <v>0</v>
          </cell>
          <cell r="H239">
            <v>15361826</v>
          </cell>
          <cell r="I239">
            <v>12424680</v>
          </cell>
          <cell r="J239">
            <v>-4511142</v>
          </cell>
          <cell r="K239">
            <v>-380771</v>
          </cell>
          <cell r="L239">
            <v>4370000</v>
          </cell>
          <cell r="M239">
            <v>2609000</v>
          </cell>
          <cell r="N239">
            <v>9562000</v>
          </cell>
          <cell r="O239">
            <v>452000</v>
          </cell>
          <cell r="P239">
            <v>10530734</v>
          </cell>
          <cell r="Q239">
            <v>0</v>
          </cell>
          <cell r="R239">
            <v>0</v>
          </cell>
          <cell r="S239">
            <v>0</v>
          </cell>
          <cell r="T239">
            <v>4344000</v>
          </cell>
          <cell r="U239">
            <v>14786000</v>
          </cell>
          <cell r="V239">
            <v>-3776000</v>
          </cell>
          <cell r="W239">
            <v>6285000</v>
          </cell>
          <cell r="X239">
            <v>-19412000</v>
          </cell>
          <cell r="Y239">
            <v>0</v>
          </cell>
          <cell r="Z239">
            <v>0</v>
          </cell>
          <cell r="AA239">
            <v>0</v>
          </cell>
          <cell r="AB239">
            <v>0</v>
          </cell>
          <cell r="AC239">
            <v>0</v>
          </cell>
          <cell r="AD239">
            <v>0</v>
          </cell>
          <cell r="AE239">
            <v>1624000</v>
          </cell>
          <cell r="AF239">
            <v>81000</v>
          </cell>
          <cell r="AG239">
            <v>0</v>
          </cell>
          <cell r="AH239">
            <v>12340247</v>
          </cell>
          <cell r="AI239">
            <v>-18574705</v>
          </cell>
          <cell r="AJ239">
            <v>-112737505</v>
          </cell>
          <cell r="AK239">
            <v>-542490</v>
          </cell>
          <cell r="AL239">
            <v>40100628</v>
          </cell>
          <cell r="AM239">
            <v>-61025260</v>
          </cell>
          <cell r="AN239">
            <v>-76303108</v>
          </cell>
          <cell r="AO239">
            <v>-17386000</v>
          </cell>
          <cell r="AP239">
            <v>-24551110</v>
          </cell>
          <cell r="AQ239">
            <v>-55001000</v>
          </cell>
          <cell r="AR239">
            <v>-12192044</v>
          </cell>
          <cell r="AS239">
            <v>0</v>
          </cell>
          <cell r="AT239">
            <v>-2181000</v>
          </cell>
          <cell r="AU239">
            <v>612000</v>
          </cell>
          <cell r="AV239">
            <v>22295298</v>
          </cell>
          <cell r="AW239">
            <v>0</v>
          </cell>
          <cell r="AX239">
            <v>0</v>
          </cell>
          <cell r="AY239">
            <v>0</v>
          </cell>
          <cell r="AZ239">
            <v>0</v>
          </cell>
          <cell r="BA239">
            <v>10530734</v>
          </cell>
          <cell r="BB239">
            <v>10014000</v>
          </cell>
          <cell r="BC239">
            <v>6979000</v>
          </cell>
          <cell r="BD239">
            <v>111088476</v>
          </cell>
          <cell r="BE239">
            <v>1705000</v>
          </cell>
          <cell r="BF239">
            <v>-13127000</v>
          </cell>
          <cell r="BG239">
            <v>15354000</v>
          </cell>
          <cell r="BH239">
            <v>-164716882</v>
          </cell>
          <cell r="BI239">
            <v>-54852797</v>
          </cell>
          <cell r="BJ239" t="e">
            <v>#N/A</v>
          </cell>
          <cell r="BK239">
            <v>137761120</v>
          </cell>
          <cell r="BL239">
            <v>-301214048</v>
          </cell>
          <cell r="BM239" t="str">
            <v>N/A</v>
          </cell>
          <cell r="BN239" t="str">
            <v>N/A</v>
          </cell>
          <cell r="BO239" t="str">
            <v>N/A</v>
          </cell>
          <cell r="BP239">
            <v>0</v>
          </cell>
          <cell r="BQ239">
            <v>-149918177</v>
          </cell>
          <cell r="BR239">
            <v>-301321237</v>
          </cell>
          <cell r="BS239" t="e">
            <v>#N/A</v>
          </cell>
          <cell r="BT239">
            <v>-163452928</v>
          </cell>
          <cell r="BU239">
            <v>-155859824</v>
          </cell>
          <cell r="BV239">
            <v>-17990387</v>
          </cell>
          <cell r="BW239">
            <v>12057975</v>
          </cell>
          <cell r="BX239">
            <v>-338880</v>
          </cell>
          <cell r="BY239">
            <v>-2917202</v>
          </cell>
          <cell r="BZ239" t="e">
            <v>#N/A</v>
          </cell>
          <cell r="CA239">
            <v>0</v>
          </cell>
          <cell r="CB239">
            <v>114005678</v>
          </cell>
          <cell r="CC239">
            <v>141529412</v>
          </cell>
          <cell r="CD239">
            <v>-297389236</v>
          </cell>
          <cell r="CE239">
            <v>0</v>
          </cell>
          <cell r="CF239">
            <v>-163452928</v>
          </cell>
          <cell r="CG239">
            <v>0</v>
          </cell>
          <cell r="CH239">
            <v>38457760</v>
          </cell>
        </row>
        <row r="240">
          <cell r="B240">
            <v>36095</v>
          </cell>
          <cell r="D240">
            <v>16604384</v>
          </cell>
          <cell r="E240">
            <v>-841408</v>
          </cell>
          <cell r="F240">
            <v>42120633</v>
          </cell>
          <cell r="G240">
            <v>0</v>
          </cell>
          <cell r="H240">
            <v>15255203</v>
          </cell>
          <cell r="I240">
            <v>12751417</v>
          </cell>
          <cell r="J240">
            <v>-4498126</v>
          </cell>
          <cell r="K240">
            <v>-378128</v>
          </cell>
          <cell r="L240">
            <v>4466000</v>
          </cell>
          <cell r="M240">
            <v>2613000</v>
          </cell>
          <cell r="N240">
            <v>9562000</v>
          </cell>
          <cell r="O240">
            <v>452000</v>
          </cell>
          <cell r="P240">
            <v>10584310</v>
          </cell>
          <cell r="Q240">
            <v>0</v>
          </cell>
          <cell r="R240">
            <v>0</v>
          </cell>
          <cell r="S240">
            <v>0</v>
          </cell>
          <cell r="T240">
            <v>4306000</v>
          </cell>
          <cell r="U240">
            <v>14837000</v>
          </cell>
          <cell r="V240">
            <v>-3809000</v>
          </cell>
          <cell r="W240">
            <v>6022000</v>
          </cell>
          <cell r="X240">
            <v>-19035000</v>
          </cell>
          <cell r="Y240">
            <v>0</v>
          </cell>
          <cell r="Z240">
            <v>0</v>
          </cell>
          <cell r="AA240">
            <v>0</v>
          </cell>
          <cell r="AB240">
            <v>0</v>
          </cell>
          <cell r="AC240">
            <v>0</v>
          </cell>
          <cell r="AD240">
            <v>0</v>
          </cell>
          <cell r="AE240">
            <v>1756000</v>
          </cell>
          <cell r="AF240">
            <v>72000</v>
          </cell>
          <cell r="AG240">
            <v>0</v>
          </cell>
          <cell r="AH240">
            <v>12630444</v>
          </cell>
          <cell r="AI240">
            <v>-18535305</v>
          </cell>
          <cell r="AJ240">
            <v>-113068030</v>
          </cell>
          <cell r="AK240">
            <v>-542377</v>
          </cell>
          <cell r="AL240">
            <v>35217092</v>
          </cell>
          <cell r="AM240">
            <v>-59494094</v>
          </cell>
          <cell r="AN240">
            <v>-75855517</v>
          </cell>
          <cell r="AO240">
            <v>-17386000</v>
          </cell>
          <cell r="AP240">
            <v>-24592246</v>
          </cell>
          <cell r="AQ240">
            <v>-55027000</v>
          </cell>
          <cell r="AR240">
            <v>-12231047</v>
          </cell>
          <cell r="AS240">
            <v>0</v>
          </cell>
          <cell r="AT240">
            <v>-2180000</v>
          </cell>
          <cell r="AU240">
            <v>612000</v>
          </cell>
          <cell r="AV240">
            <v>22295298</v>
          </cell>
          <cell r="AW240">
            <v>0</v>
          </cell>
          <cell r="AX240">
            <v>0</v>
          </cell>
          <cell r="AY240">
            <v>0</v>
          </cell>
          <cell r="AZ240">
            <v>0</v>
          </cell>
          <cell r="BA240">
            <v>10584310</v>
          </cell>
          <cell r="BB240">
            <v>10014000</v>
          </cell>
          <cell r="BC240">
            <v>7079000</v>
          </cell>
          <cell r="BD240">
            <v>106676936</v>
          </cell>
          <cell r="BE240">
            <v>1828000</v>
          </cell>
          <cell r="BF240">
            <v>-13013000</v>
          </cell>
          <cell r="BG240">
            <v>15334000</v>
          </cell>
          <cell r="BH240">
            <v>-169442839</v>
          </cell>
          <cell r="BI240">
            <v>-54627603</v>
          </cell>
          <cell r="BJ240" t="e">
            <v>#N/A</v>
          </cell>
          <cell r="BK240">
            <v>133512839</v>
          </cell>
          <cell r="BL240">
            <v>-304007781</v>
          </cell>
          <cell r="BM240" t="str">
            <v>N/A</v>
          </cell>
          <cell r="BN240" t="str">
            <v>N/A</v>
          </cell>
          <cell r="BO240" t="str">
            <v>N/A</v>
          </cell>
          <cell r="BP240">
            <v>0</v>
          </cell>
          <cell r="BQ240">
            <v>-154716534</v>
          </cell>
          <cell r="BR240">
            <v>-304291834</v>
          </cell>
          <cell r="BS240" t="e">
            <v>#N/A</v>
          </cell>
          <cell r="BT240">
            <v>-170494943</v>
          </cell>
          <cell r="BU240">
            <v>-163014430</v>
          </cell>
          <cell r="BV240">
            <v>-19218784</v>
          </cell>
          <cell r="BW240">
            <v>11067744</v>
          </cell>
          <cell r="BX240">
            <v>-2469445</v>
          </cell>
          <cell r="BY240">
            <v>-2774157</v>
          </cell>
          <cell r="BZ240" t="e">
            <v>#N/A</v>
          </cell>
          <cell r="CA240">
            <v>0</v>
          </cell>
          <cell r="CB240">
            <v>109451093</v>
          </cell>
          <cell r="CC240">
            <v>137128403</v>
          </cell>
          <cell r="CD240">
            <v>-300142833</v>
          </cell>
          <cell r="CE240">
            <v>0</v>
          </cell>
          <cell r="CF240">
            <v>-170494943</v>
          </cell>
          <cell r="CG240">
            <v>0</v>
          </cell>
          <cell r="CH240">
            <v>38216195</v>
          </cell>
        </row>
        <row r="241">
          <cell r="B241">
            <v>36096</v>
          </cell>
          <cell r="D241">
            <v>16867247</v>
          </cell>
          <cell r="E241">
            <v>-849978</v>
          </cell>
          <cell r="F241">
            <v>42541954</v>
          </cell>
          <cell r="G241">
            <v>0</v>
          </cell>
          <cell r="H241">
            <v>15357697</v>
          </cell>
          <cell r="I241">
            <v>12111049</v>
          </cell>
          <cell r="J241">
            <v>-4115062</v>
          </cell>
          <cell r="K241">
            <v>-380669</v>
          </cell>
          <cell r="L241">
            <v>4466000</v>
          </cell>
          <cell r="M241">
            <v>2613000</v>
          </cell>
          <cell r="N241">
            <v>9561000</v>
          </cell>
          <cell r="O241">
            <v>487000</v>
          </cell>
          <cell r="P241">
            <v>10792097</v>
          </cell>
          <cell r="Q241">
            <v>0</v>
          </cell>
          <cell r="R241">
            <v>0</v>
          </cell>
          <cell r="S241">
            <v>0</v>
          </cell>
          <cell r="T241">
            <v>4327000</v>
          </cell>
          <cell r="U241">
            <v>14921000</v>
          </cell>
          <cell r="V241">
            <v>-3891000</v>
          </cell>
          <cell r="W241">
            <v>6021000</v>
          </cell>
          <cell r="X241">
            <v>-18811000</v>
          </cell>
          <cell r="Y241">
            <v>0</v>
          </cell>
          <cell r="Z241">
            <v>0</v>
          </cell>
          <cell r="AA241">
            <v>0</v>
          </cell>
          <cell r="AB241">
            <v>0</v>
          </cell>
          <cell r="AC241">
            <v>0</v>
          </cell>
          <cell r="AD241">
            <v>0</v>
          </cell>
          <cell r="AE241">
            <v>1761000</v>
          </cell>
          <cell r="AF241">
            <v>96000</v>
          </cell>
          <cell r="AG241">
            <v>0</v>
          </cell>
          <cell r="AH241">
            <v>12866055</v>
          </cell>
          <cell r="AI241">
            <v>-18568998</v>
          </cell>
          <cell r="AJ241">
            <v>-113604825</v>
          </cell>
          <cell r="AK241">
            <v>-542422</v>
          </cell>
          <cell r="AL241">
            <v>36871202</v>
          </cell>
          <cell r="AM241">
            <v>-60745605</v>
          </cell>
          <cell r="AN241">
            <v>-77489855</v>
          </cell>
          <cell r="AO241">
            <v>-17198000</v>
          </cell>
          <cell r="AP241">
            <v>-23630274</v>
          </cell>
          <cell r="AQ241">
            <v>-55049000</v>
          </cell>
          <cell r="AR241">
            <v>-12272666</v>
          </cell>
          <cell r="AS241">
            <v>0</v>
          </cell>
          <cell r="AT241">
            <v>-2179000</v>
          </cell>
          <cell r="AU241">
            <v>612000</v>
          </cell>
          <cell r="AV241">
            <v>22378298</v>
          </cell>
          <cell r="AW241">
            <v>0</v>
          </cell>
          <cell r="AX241">
            <v>0</v>
          </cell>
          <cell r="AY241">
            <v>0</v>
          </cell>
          <cell r="AZ241">
            <v>0</v>
          </cell>
          <cell r="BA241">
            <v>10792097</v>
          </cell>
          <cell r="BB241">
            <v>10048000</v>
          </cell>
          <cell r="BC241">
            <v>7079000</v>
          </cell>
          <cell r="BD241">
            <v>143636273</v>
          </cell>
          <cell r="BE241">
            <v>1857000</v>
          </cell>
          <cell r="BF241">
            <v>-12790000</v>
          </cell>
          <cell r="BG241">
            <v>15357000</v>
          </cell>
          <cell r="BH241">
            <v>-169721600</v>
          </cell>
          <cell r="BI241">
            <v>-54455611</v>
          </cell>
          <cell r="BJ241" t="e">
            <v>#N/A</v>
          </cell>
          <cell r="BK241">
            <v>170705392</v>
          </cell>
          <cell r="BL241">
            <v>-304129089</v>
          </cell>
          <cell r="BM241" t="str">
            <v>N/A</v>
          </cell>
          <cell r="BN241" t="str">
            <v>N/A</v>
          </cell>
          <cell r="BO241" t="str">
            <v>N/A</v>
          </cell>
          <cell r="BP241">
            <v>0</v>
          </cell>
          <cell r="BQ241">
            <v>-155043602</v>
          </cell>
          <cell r="BR241">
            <v>-305734114</v>
          </cell>
          <cell r="BS241" t="e">
            <v>#N/A</v>
          </cell>
          <cell r="BT241">
            <v>-133423697</v>
          </cell>
          <cell r="BU241">
            <v>-126849075</v>
          </cell>
          <cell r="BV241">
            <v>16726407</v>
          </cell>
          <cell r="BW241">
            <v>11299413</v>
          </cell>
          <cell r="BX241">
            <v>-2307910</v>
          </cell>
          <cell r="BY241">
            <v>-2905668</v>
          </cell>
          <cell r="BZ241" t="e">
            <v>#N/A</v>
          </cell>
          <cell r="CA241">
            <v>0</v>
          </cell>
          <cell r="CB241">
            <v>146541941</v>
          </cell>
          <cell r="CC241">
            <v>174461039</v>
          </cell>
          <cell r="CD241">
            <v>-301310113</v>
          </cell>
          <cell r="CE241">
            <v>0</v>
          </cell>
          <cell r="CF241">
            <v>-133423697</v>
          </cell>
          <cell r="CG241">
            <v>0</v>
          </cell>
          <cell r="CH241">
            <v>38441814</v>
          </cell>
        </row>
        <row r="242">
          <cell r="B242">
            <v>36097</v>
          </cell>
          <cell r="D242">
            <v>16453994</v>
          </cell>
          <cell r="E242">
            <v>-851505</v>
          </cell>
          <cell r="F242">
            <v>42498561</v>
          </cell>
          <cell r="G242">
            <v>0</v>
          </cell>
          <cell r="H242">
            <v>15361826</v>
          </cell>
          <cell r="I242">
            <v>12402295</v>
          </cell>
          <cell r="J242">
            <v>-3974206</v>
          </cell>
          <cell r="K242">
            <v>-380771</v>
          </cell>
          <cell r="L242">
            <v>4655000</v>
          </cell>
          <cell r="M242">
            <v>2613000</v>
          </cell>
          <cell r="N242">
            <v>9561000</v>
          </cell>
          <cell r="O242">
            <v>487000</v>
          </cell>
          <cell r="P242">
            <v>10876756</v>
          </cell>
          <cell r="Q242">
            <v>0</v>
          </cell>
          <cell r="R242">
            <v>0</v>
          </cell>
          <cell r="S242">
            <v>0</v>
          </cell>
          <cell r="T242">
            <v>4258000</v>
          </cell>
          <cell r="U242">
            <v>15006000</v>
          </cell>
          <cell r="V242">
            <v>-3876000</v>
          </cell>
          <cell r="W242">
            <v>6022000</v>
          </cell>
          <cell r="X242">
            <v>-21264000</v>
          </cell>
          <cell r="Y242">
            <v>0</v>
          </cell>
          <cell r="Z242">
            <v>0</v>
          </cell>
          <cell r="AA242">
            <v>0</v>
          </cell>
          <cell r="AB242">
            <v>0</v>
          </cell>
          <cell r="AC242">
            <v>0</v>
          </cell>
          <cell r="AD242">
            <v>0</v>
          </cell>
          <cell r="AE242">
            <v>1795000</v>
          </cell>
          <cell r="AF242">
            <v>77000</v>
          </cell>
          <cell r="AG242">
            <v>0</v>
          </cell>
          <cell r="AH242">
            <v>12236692</v>
          </cell>
          <cell r="AI242">
            <v>-18468673</v>
          </cell>
          <cell r="AJ242">
            <v>-114086436</v>
          </cell>
          <cell r="AK242">
            <v>-542249</v>
          </cell>
          <cell r="AL242">
            <v>36187484</v>
          </cell>
          <cell r="AM242">
            <v>-61112444</v>
          </cell>
          <cell r="AN242">
            <v>-77380515</v>
          </cell>
          <cell r="AO242">
            <v>-17198000</v>
          </cell>
          <cell r="AP242">
            <v>-23344934</v>
          </cell>
          <cell r="AQ242">
            <v>-55533000</v>
          </cell>
          <cell r="AR242">
            <v>-12252979</v>
          </cell>
          <cell r="AS242">
            <v>0</v>
          </cell>
          <cell r="AT242">
            <v>-2179000</v>
          </cell>
          <cell r="AU242">
            <v>612000</v>
          </cell>
          <cell r="AV242">
            <v>22378298</v>
          </cell>
          <cell r="AW242">
            <v>0</v>
          </cell>
          <cell r="AX242">
            <v>0</v>
          </cell>
          <cell r="AY242">
            <v>0</v>
          </cell>
          <cell r="AZ242">
            <v>0</v>
          </cell>
          <cell r="BA242">
            <v>10876756</v>
          </cell>
          <cell r="BB242">
            <v>10048000</v>
          </cell>
          <cell r="BC242">
            <v>7268000</v>
          </cell>
          <cell r="BD242">
            <v>31559445</v>
          </cell>
          <cell r="BE242">
            <v>1872000</v>
          </cell>
          <cell r="BF242">
            <v>-15242000</v>
          </cell>
          <cell r="BG242">
            <v>15388000</v>
          </cell>
          <cell r="BH242">
            <v>-170677091</v>
          </cell>
          <cell r="BI242">
            <v>-55549287</v>
          </cell>
          <cell r="BJ242" t="e">
            <v>#N/A</v>
          </cell>
          <cell r="BK242">
            <v>135808436</v>
          </cell>
          <cell r="BL242">
            <v>-308665755</v>
          </cell>
          <cell r="BM242" t="str">
            <v>N/A</v>
          </cell>
          <cell r="BN242" t="str">
            <v>N/A</v>
          </cell>
          <cell r="BO242" t="str">
            <v>N/A</v>
          </cell>
          <cell r="BP242">
            <v>0</v>
          </cell>
          <cell r="BQ242">
            <v>-156084418</v>
          </cell>
          <cell r="BR242">
            <v>-308150120</v>
          </cell>
          <cell r="BS242" t="e">
            <v>#N/A</v>
          </cell>
          <cell r="BT242">
            <v>-249765060</v>
          </cell>
          <cell r="BU242">
            <v>-243516480</v>
          </cell>
          <cell r="BV242">
            <v>-17458350</v>
          </cell>
          <cell r="BW242">
            <v>11373572</v>
          </cell>
          <cell r="BX242">
            <v>-3400166</v>
          </cell>
          <cell r="BY242">
            <v>-2863439</v>
          </cell>
          <cell r="BZ242" t="e">
            <v>#N/A</v>
          </cell>
          <cell r="CA242">
            <v>0</v>
          </cell>
          <cell r="CB242">
            <v>34422883</v>
          </cell>
          <cell r="CC242">
            <v>62615639</v>
          </cell>
          <cell r="CD242">
            <v>-306132119</v>
          </cell>
          <cell r="CE242">
            <v>0</v>
          </cell>
          <cell r="CF242">
            <v>-249765060</v>
          </cell>
          <cell r="CG242">
            <v>0</v>
          </cell>
          <cell r="CH242">
            <v>38453870</v>
          </cell>
        </row>
        <row r="243">
          <cell r="B243">
            <v>36098</v>
          </cell>
          <cell r="D243">
            <v>16500597</v>
          </cell>
          <cell r="E243">
            <v>-856809</v>
          </cell>
          <cell r="F243">
            <v>42063253</v>
          </cell>
          <cell r="G243">
            <v>0</v>
          </cell>
          <cell r="H243">
            <v>16524087</v>
          </cell>
          <cell r="I243">
            <v>12423368</v>
          </cell>
          <cell r="J243">
            <v>-4020398</v>
          </cell>
          <cell r="K243">
            <v>0</v>
          </cell>
          <cell r="L243">
            <v>4467000</v>
          </cell>
          <cell r="M243">
            <v>2913000</v>
          </cell>
          <cell r="N243">
            <v>9802000</v>
          </cell>
          <cell r="O243">
            <v>377000</v>
          </cell>
          <cell r="P243">
            <v>10989856</v>
          </cell>
          <cell r="Q243">
            <v>0</v>
          </cell>
          <cell r="R243">
            <v>0</v>
          </cell>
          <cell r="S243">
            <v>0</v>
          </cell>
          <cell r="T243">
            <v>4387000</v>
          </cell>
          <cell r="U243">
            <v>15228000</v>
          </cell>
          <cell r="V243">
            <v>-3814000</v>
          </cell>
          <cell r="W243">
            <v>6032000</v>
          </cell>
          <cell r="X243">
            <v>-15098000</v>
          </cell>
          <cell r="Y243">
            <v>0</v>
          </cell>
          <cell r="Z243">
            <v>0</v>
          </cell>
          <cell r="AA243">
            <v>0</v>
          </cell>
          <cell r="AB243">
            <v>0</v>
          </cell>
          <cell r="AC243">
            <v>0</v>
          </cell>
          <cell r="AD243">
            <v>0</v>
          </cell>
          <cell r="AE243">
            <v>1836000</v>
          </cell>
          <cell r="AF243">
            <v>75000</v>
          </cell>
          <cell r="AG243">
            <v>0</v>
          </cell>
          <cell r="AH243">
            <v>5829261</v>
          </cell>
          <cell r="AI243">
            <v>-18506157</v>
          </cell>
          <cell r="AJ243">
            <v>-115194044</v>
          </cell>
          <cell r="AK243">
            <v>-542404</v>
          </cell>
          <cell r="AL243">
            <v>32317885</v>
          </cell>
          <cell r="AM243">
            <v>-59314127</v>
          </cell>
          <cell r="AN243">
            <v>-79184495</v>
          </cell>
          <cell r="AO243">
            <v>-15951000</v>
          </cell>
          <cell r="AP243">
            <v>-24066986</v>
          </cell>
          <cell r="AQ243">
            <v>-56605000</v>
          </cell>
          <cell r="AR243">
            <v>-12236722</v>
          </cell>
          <cell r="AS243">
            <v>0</v>
          </cell>
          <cell r="AT243">
            <v>-2178000</v>
          </cell>
          <cell r="AU243">
            <v>612000</v>
          </cell>
          <cell r="AV243">
            <v>22410298</v>
          </cell>
          <cell r="AW243">
            <v>0</v>
          </cell>
          <cell r="AX243">
            <v>0</v>
          </cell>
          <cell r="AY243">
            <v>0</v>
          </cell>
          <cell r="AZ243">
            <v>0</v>
          </cell>
          <cell r="BA243">
            <v>10989856</v>
          </cell>
          <cell r="BB243">
            <v>10179000</v>
          </cell>
          <cell r="BC243">
            <v>7380000</v>
          </cell>
          <cell r="BD243">
            <v>144056250</v>
          </cell>
          <cell r="BE243">
            <v>1911000</v>
          </cell>
          <cell r="BF243">
            <v>-9066000</v>
          </cell>
          <cell r="BG243">
            <v>15801000</v>
          </cell>
          <cell r="BH243">
            <v>-176215917</v>
          </cell>
          <cell r="BI243">
            <v>-63012461</v>
          </cell>
          <cell r="BJ243" t="e">
            <v>#N/A</v>
          </cell>
          <cell r="BK243">
            <v>171748297</v>
          </cell>
          <cell r="BL243">
            <v>-313963490</v>
          </cell>
          <cell r="BM243" t="str">
            <v>N/A</v>
          </cell>
          <cell r="BN243" t="str">
            <v>N/A</v>
          </cell>
          <cell r="BO243" t="str">
            <v>N/A</v>
          </cell>
          <cell r="BP243">
            <v>0</v>
          </cell>
          <cell r="BQ243">
            <v>-161523760</v>
          </cell>
          <cell r="BR243">
            <v>-319386803</v>
          </cell>
          <cell r="BS243" t="e">
            <v>#N/A</v>
          </cell>
          <cell r="BT243">
            <v>-142215193</v>
          </cell>
          <cell r="BU243">
            <v>-135250753</v>
          </cell>
          <cell r="BV243">
            <v>15710652</v>
          </cell>
          <cell r="BW243">
            <v>10801444</v>
          </cell>
          <cell r="BX243">
            <v>-1531544</v>
          </cell>
          <cell r="BY243">
            <v>-2884944</v>
          </cell>
          <cell r="BZ243" t="e">
            <v>#N/A</v>
          </cell>
          <cell r="CA243">
            <v>0</v>
          </cell>
          <cell r="CB243">
            <v>146941194</v>
          </cell>
          <cell r="CC243">
            <v>175490050</v>
          </cell>
          <cell r="CD243">
            <v>-310740802</v>
          </cell>
          <cell r="CE243">
            <v>0</v>
          </cell>
          <cell r="CF243">
            <v>-142215193</v>
          </cell>
          <cell r="CG243">
            <v>0</v>
          </cell>
          <cell r="CH243">
            <v>38469736</v>
          </cell>
        </row>
        <row r="244">
          <cell r="B244">
            <v>36101</v>
          </cell>
          <cell r="D244">
            <v>16367247</v>
          </cell>
          <cell r="E244">
            <v>-887121</v>
          </cell>
          <cell r="F244">
            <v>41968963</v>
          </cell>
          <cell r="G244">
            <v>0</v>
          </cell>
          <cell r="H244">
            <v>16360523</v>
          </cell>
          <cell r="I244">
            <v>12210039</v>
          </cell>
          <cell r="J244">
            <v>-4507535</v>
          </cell>
          <cell r="K244">
            <v>-380260</v>
          </cell>
          <cell r="L244">
            <v>4578000</v>
          </cell>
          <cell r="M244">
            <v>2918000</v>
          </cell>
          <cell r="N244">
            <v>0</v>
          </cell>
          <cell r="O244">
            <v>0</v>
          </cell>
          <cell r="P244">
            <v>10933206</v>
          </cell>
          <cell r="Q244">
            <v>0</v>
          </cell>
          <cell r="R244">
            <v>0</v>
          </cell>
          <cell r="S244">
            <v>0</v>
          </cell>
          <cell r="T244">
            <v>4387000</v>
          </cell>
          <cell r="U244">
            <v>15228000</v>
          </cell>
          <cell r="V244">
            <v>-3809000</v>
          </cell>
          <cell r="W244">
            <v>6029000</v>
          </cell>
          <cell r="X244">
            <v>-13171000</v>
          </cell>
          <cell r="Y244">
            <v>0</v>
          </cell>
          <cell r="Z244">
            <v>0</v>
          </cell>
          <cell r="AA244">
            <v>0</v>
          </cell>
          <cell r="AB244">
            <v>0</v>
          </cell>
          <cell r="AC244">
            <v>0</v>
          </cell>
          <cell r="AD244">
            <v>0</v>
          </cell>
          <cell r="AE244">
            <v>1836000</v>
          </cell>
          <cell r="AF244">
            <v>75000</v>
          </cell>
          <cell r="AG244">
            <v>0</v>
          </cell>
          <cell r="AH244">
            <v>6971704</v>
          </cell>
          <cell r="AI244">
            <v>-18496314</v>
          </cell>
          <cell r="AJ244">
            <v>-115191510</v>
          </cell>
          <cell r="AK244">
            <v>-542115</v>
          </cell>
          <cell r="AL244">
            <v>32548547</v>
          </cell>
          <cell r="AM244">
            <v>-57820556</v>
          </cell>
          <cell r="AN244">
            <v>-79221826</v>
          </cell>
          <cell r="AO244">
            <v>-15951000</v>
          </cell>
          <cell r="AP244">
            <v>-24073390</v>
          </cell>
          <cell r="AQ244">
            <v>-57162000</v>
          </cell>
          <cell r="AR244">
            <v>-12266691</v>
          </cell>
          <cell r="AS244">
            <v>0</v>
          </cell>
          <cell r="AT244">
            <v>-2177000</v>
          </cell>
          <cell r="AU244">
            <v>612000</v>
          </cell>
          <cell r="AV244">
            <v>22410298</v>
          </cell>
          <cell r="AW244">
            <v>0</v>
          </cell>
          <cell r="AX244">
            <v>0</v>
          </cell>
          <cell r="AY244">
            <v>0</v>
          </cell>
          <cell r="AZ244">
            <v>0</v>
          </cell>
          <cell r="BA244">
            <v>10933206</v>
          </cell>
          <cell r="BB244">
            <v>0</v>
          </cell>
          <cell r="BC244">
            <v>7496000</v>
          </cell>
          <cell r="BD244">
            <v>114692390</v>
          </cell>
          <cell r="BE244">
            <v>1911000</v>
          </cell>
          <cell r="BF244">
            <v>-7142000</v>
          </cell>
          <cell r="BG244">
            <v>15806000</v>
          </cell>
          <cell r="BH244">
            <v>-176008920</v>
          </cell>
          <cell r="BI244">
            <v>-62456987</v>
          </cell>
          <cell r="BJ244" t="e">
            <v>#N/A</v>
          </cell>
          <cell r="BK244">
            <v>132234475</v>
          </cell>
          <cell r="BL244">
            <v>-309784852</v>
          </cell>
          <cell r="BM244" t="str">
            <v>N/A</v>
          </cell>
          <cell r="BN244" t="str">
            <v>N/A</v>
          </cell>
          <cell r="BO244" t="str">
            <v>N/A</v>
          </cell>
          <cell r="BP244">
            <v>0</v>
          </cell>
          <cell r="BQ244">
            <v>-161321606</v>
          </cell>
          <cell r="BR244">
            <v>-317131761</v>
          </cell>
          <cell r="BS244" t="e">
            <v>#N/A</v>
          </cell>
          <cell r="BT244">
            <v>-177550377</v>
          </cell>
          <cell r="BU244">
            <v>-170433288</v>
          </cell>
          <cell r="BV244">
            <v>-15645896</v>
          </cell>
          <cell r="BW244">
            <v>10409203</v>
          </cell>
          <cell r="BX244">
            <v>2582198</v>
          </cell>
          <cell r="BY244">
            <v>-3001877</v>
          </cell>
          <cell r="BZ244" t="e">
            <v>#N/A</v>
          </cell>
          <cell r="CA244">
            <v>0</v>
          </cell>
          <cell r="CB244">
            <v>117694267</v>
          </cell>
          <cell r="CC244">
            <v>136123473</v>
          </cell>
          <cell r="CD244">
            <v>-306556760</v>
          </cell>
          <cell r="CE244">
            <v>0</v>
          </cell>
          <cell r="CF244">
            <v>-177550377</v>
          </cell>
          <cell r="CG244">
            <v>0</v>
          </cell>
          <cell r="CH244">
            <v>38329785</v>
          </cell>
        </row>
        <row r="245">
          <cell r="B245">
            <v>36102</v>
          </cell>
          <cell r="D245">
            <v>16583746</v>
          </cell>
          <cell r="E245">
            <v>-887121</v>
          </cell>
          <cell r="F245">
            <v>41805868</v>
          </cell>
          <cell r="G245">
            <v>0</v>
          </cell>
          <cell r="H245">
            <v>16238462</v>
          </cell>
          <cell r="I245">
            <v>11928322</v>
          </cell>
          <cell r="J245">
            <v>-4393806</v>
          </cell>
          <cell r="K245">
            <v>-377423</v>
          </cell>
          <cell r="L245">
            <v>4788000</v>
          </cell>
          <cell r="M245">
            <v>2914000</v>
          </cell>
          <cell r="N245">
            <v>9830000</v>
          </cell>
          <cell r="O245">
            <v>453000</v>
          </cell>
          <cell r="P245">
            <v>10949088</v>
          </cell>
          <cell r="Q245">
            <v>0</v>
          </cell>
          <cell r="R245">
            <v>0</v>
          </cell>
          <cell r="S245">
            <v>0</v>
          </cell>
          <cell r="T245">
            <v>4332000</v>
          </cell>
          <cell r="U245">
            <v>15262000</v>
          </cell>
          <cell r="V245">
            <v>-3768000</v>
          </cell>
          <cell r="W245">
            <v>6043000</v>
          </cell>
          <cell r="X245">
            <v>-14192000</v>
          </cell>
          <cell r="Y245">
            <v>0</v>
          </cell>
          <cell r="Z245">
            <v>0</v>
          </cell>
          <cell r="AA245">
            <v>0</v>
          </cell>
          <cell r="AB245">
            <v>0</v>
          </cell>
          <cell r="AC245">
            <v>0</v>
          </cell>
          <cell r="AD245">
            <v>0</v>
          </cell>
          <cell r="AE245">
            <v>1835000</v>
          </cell>
          <cell r="AF245">
            <v>97000</v>
          </cell>
          <cell r="AG245">
            <v>0</v>
          </cell>
          <cell r="AH245">
            <v>7250030</v>
          </cell>
          <cell r="AI245">
            <v>-18515987</v>
          </cell>
          <cell r="AJ245">
            <v>-114822742</v>
          </cell>
          <cell r="AK245">
            <v>-542019</v>
          </cell>
          <cell r="AL245">
            <v>33596204</v>
          </cell>
          <cell r="AM245">
            <v>-56105359</v>
          </cell>
          <cell r="AN245">
            <v>-77518336</v>
          </cell>
          <cell r="AO245">
            <v>-15364000</v>
          </cell>
          <cell r="AP245">
            <v>-24520776</v>
          </cell>
          <cell r="AQ245">
            <v>-57362000</v>
          </cell>
          <cell r="AR245">
            <v>-12194437</v>
          </cell>
          <cell r="AS245">
            <v>0</v>
          </cell>
          <cell r="AT245">
            <v>-2177000</v>
          </cell>
          <cell r="AU245">
            <v>612000</v>
          </cell>
          <cell r="AV245">
            <v>22420298</v>
          </cell>
          <cell r="AW245">
            <v>0</v>
          </cell>
          <cell r="AX245">
            <v>0</v>
          </cell>
          <cell r="AY245">
            <v>0</v>
          </cell>
          <cell r="AZ245">
            <v>0</v>
          </cell>
          <cell r="BA245">
            <v>10949088</v>
          </cell>
          <cell r="BB245">
            <v>10283000</v>
          </cell>
          <cell r="BC245">
            <v>7702000</v>
          </cell>
          <cell r="BD245">
            <v>115063517</v>
          </cell>
          <cell r="BE245">
            <v>1932000</v>
          </cell>
          <cell r="BF245">
            <v>-8149000</v>
          </cell>
          <cell r="BG245">
            <v>15826000</v>
          </cell>
          <cell r="BH245">
            <v>-172311582</v>
          </cell>
          <cell r="BI245">
            <v>-62306407</v>
          </cell>
          <cell r="BJ245" t="e">
            <v>#N/A</v>
          </cell>
          <cell r="BK245">
            <v>143997605</v>
          </cell>
          <cell r="BL245">
            <v>-305635123</v>
          </cell>
          <cell r="BM245" t="str">
            <v>N/A</v>
          </cell>
          <cell r="BN245" t="str">
            <v>N/A</v>
          </cell>
          <cell r="BO245" t="str">
            <v>N/A</v>
          </cell>
          <cell r="BP245">
            <v>0</v>
          </cell>
          <cell r="BQ245">
            <v>-157563595</v>
          </cell>
          <cell r="BR245">
            <v>-311578646</v>
          </cell>
          <cell r="BS245" t="e">
            <v>#N/A</v>
          </cell>
          <cell r="BT245">
            <v>-161637519</v>
          </cell>
          <cell r="BU245">
            <v>-155043186</v>
          </cell>
          <cell r="BV245">
            <v>-15280403</v>
          </cell>
          <cell r="BW245">
            <v>10924023</v>
          </cell>
          <cell r="BX245">
            <v>2564377</v>
          </cell>
          <cell r="BY245">
            <v>-2928855</v>
          </cell>
          <cell r="BZ245" t="e">
            <v>#N/A</v>
          </cell>
          <cell r="CA245">
            <v>0</v>
          </cell>
          <cell r="CB245">
            <v>117992371</v>
          </cell>
          <cell r="CC245">
            <v>146926459</v>
          </cell>
          <cell r="CD245">
            <v>-301969645</v>
          </cell>
          <cell r="CE245">
            <v>0</v>
          </cell>
          <cell r="CF245">
            <v>-161637519</v>
          </cell>
          <cell r="CG245">
            <v>0</v>
          </cell>
          <cell r="CH245">
            <v>37999205</v>
          </cell>
        </row>
        <row r="246">
          <cell r="B246">
            <v>36103</v>
          </cell>
          <cell r="D246">
            <v>16436612</v>
          </cell>
          <cell r="E246">
            <v>-896352</v>
          </cell>
          <cell r="F246">
            <v>42031635</v>
          </cell>
          <cell r="G246">
            <v>0</v>
          </cell>
          <cell r="H246">
            <v>16427441</v>
          </cell>
          <cell r="I246">
            <v>11846223</v>
          </cell>
          <cell r="J246">
            <v>-4472838</v>
          </cell>
          <cell r="K246">
            <v>-376420</v>
          </cell>
          <cell r="L246">
            <v>4983000</v>
          </cell>
          <cell r="M246">
            <v>2919000</v>
          </cell>
          <cell r="N246">
            <v>9867000</v>
          </cell>
          <cell r="O246">
            <v>443000</v>
          </cell>
          <cell r="P246">
            <v>11128069</v>
          </cell>
          <cell r="Q246">
            <v>0</v>
          </cell>
          <cell r="R246">
            <v>0</v>
          </cell>
          <cell r="S246">
            <v>0</v>
          </cell>
          <cell r="T246">
            <v>4530000</v>
          </cell>
          <cell r="U246">
            <v>15322000</v>
          </cell>
          <cell r="V246">
            <v>-3861000</v>
          </cell>
          <cell r="W246">
            <v>6568000</v>
          </cell>
          <cell r="X246">
            <v>-10678000</v>
          </cell>
          <cell r="Y246">
            <v>0</v>
          </cell>
          <cell r="Z246">
            <v>0</v>
          </cell>
          <cell r="AA246">
            <v>0</v>
          </cell>
          <cell r="AB246">
            <v>0</v>
          </cell>
          <cell r="AC246">
            <v>0</v>
          </cell>
          <cell r="AD246">
            <v>0</v>
          </cell>
          <cell r="AE246">
            <v>1838000</v>
          </cell>
          <cell r="AF246">
            <v>95000</v>
          </cell>
          <cell r="AG246">
            <v>0</v>
          </cell>
          <cell r="AH246">
            <v>7152296</v>
          </cell>
          <cell r="AI246">
            <v>-18394681</v>
          </cell>
          <cell r="AJ246">
            <v>-115093061</v>
          </cell>
          <cell r="AK246">
            <v>-542019</v>
          </cell>
          <cell r="AL246">
            <v>34048112</v>
          </cell>
          <cell r="AM246">
            <v>-52150821</v>
          </cell>
          <cell r="AN246">
            <v>-76377983</v>
          </cell>
          <cell r="AO246">
            <v>-15819000</v>
          </cell>
          <cell r="AP246">
            <v>-24920742</v>
          </cell>
          <cell r="AQ246">
            <v>-57600000</v>
          </cell>
          <cell r="AR246">
            <v>-12644360</v>
          </cell>
          <cell r="AS246">
            <v>0</v>
          </cell>
          <cell r="AT246">
            <v>-2176000</v>
          </cell>
          <cell r="AU246">
            <v>612000</v>
          </cell>
          <cell r="AV246">
            <v>22430298</v>
          </cell>
          <cell r="AW246">
            <v>0</v>
          </cell>
          <cell r="AX246">
            <v>0</v>
          </cell>
          <cell r="AY246">
            <v>0</v>
          </cell>
          <cell r="AZ246">
            <v>0</v>
          </cell>
          <cell r="BA246">
            <v>11128069</v>
          </cell>
          <cell r="BB246">
            <v>10310000</v>
          </cell>
          <cell r="BC246">
            <v>7902000</v>
          </cell>
          <cell r="BD246">
            <v>113912097</v>
          </cell>
          <cell r="BE246">
            <v>1933000</v>
          </cell>
          <cell r="BF246">
            <v>-4110000</v>
          </cell>
          <cell r="BG246">
            <v>15991000</v>
          </cell>
          <cell r="BH246">
            <v>-171312334</v>
          </cell>
          <cell r="BI246">
            <v>-63092064</v>
          </cell>
          <cell r="BJ246" t="e">
            <v>#N/A</v>
          </cell>
          <cell r="BK246">
            <v>142355814</v>
          </cell>
          <cell r="BL246">
            <v>-297661960</v>
          </cell>
          <cell r="BM246" t="str">
            <v>N/A</v>
          </cell>
          <cell r="BN246" t="str">
            <v>N/A</v>
          </cell>
          <cell r="BO246" t="str">
            <v>N/A</v>
          </cell>
          <cell r="BP246">
            <v>0</v>
          </cell>
          <cell r="BQ246">
            <v>-156778653</v>
          </cell>
          <cell r="BR246">
            <v>-307421517</v>
          </cell>
          <cell r="BS246" t="e">
            <v>#N/A</v>
          </cell>
          <cell r="BT246">
            <v>-155306147</v>
          </cell>
          <cell r="BU246">
            <v>-147498058</v>
          </cell>
          <cell r="BV246">
            <v>-14996798</v>
          </cell>
          <cell r="BW246">
            <v>8735802</v>
          </cell>
          <cell r="BX246">
            <v>3053192</v>
          </cell>
          <cell r="BY246">
            <v>-2857293</v>
          </cell>
          <cell r="BZ246" t="e">
            <v>#N/A</v>
          </cell>
          <cell r="CA246">
            <v>0</v>
          </cell>
          <cell r="CB246">
            <v>116769389</v>
          </cell>
          <cell r="CC246">
            <v>146109459</v>
          </cell>
          <cell r="CD246">
            <v>-293607516</v>
          </cell>
          <cell r="CE246">
            <v>0</v>
          </cell>
          <cell r="CF246">
            <v>-155306147</v>
          </cell>
          <cell r="CG246">
            <v>0</v>
          </cell>
          <cell r="CH246">
            <v>38084541</v>
          </cell>
        </row>
        <row r="247">
          <cell r="B247">
            <v>36104</v>
          </cell>
          <cell r="D247">
            <v>19555562</v>
          </cell>
          <cell r="E247">
            <v>-891191</v>
          </cell>
          <cell r="F247">
            <v>42302494</v>
          </cell>
          <cell r="G247">
            <v>0</v>
          </cell>
          <cell r="H247">
            <v>16683793</v>
          </cell>
          <cell r="I247">
            <v>11944580</v>
          </cell>
          <cell r="J247">
            <v>-4580848</v>
          </cell>
          <cell r="K247">
            <v>-378128</v>
          </cell>
          <cell r="L247">
            <v>5035000</v>
          </cell>
          <cell r="M247">
            <v>2931000</v>
          </cell>
          <cell r="N247">
            <v>9937000</v>
          </cell>
          <cell r="O247">
            <v>386000</v>
          </cell>
          <cell r="P247">
            <v>11121814</v>
          </cell>
          <cell r="Q247">
            <v>0</v>
          </cell>
          <cell r="R247">
            <v>0</v>
          </cell>
          <cell r="S247">
            <v>0</v>
          </cell>
          <cell r="T247">
            <v>4661000</v>
          </cell>
          <cell r="U247">
            <v>15447000</v>
          </cell>
          <cell r="V247">
            <v>-3847000</v>
          </cell>
          <cell r="W247">
            <v>6684000</v>
          </cell>
          <cell r="X247">
            <v>-10516000</v>
          </cell>
          <cell r="Y247">
            <v>0</v>
          </cell>
          <cell r="Z247">
            <v>0</v>
          </cell>
          <cell r="AA247">
            <v>0</v>
          </cell>
          <cell r="AB247">
            <v>0</v>
          </cell>
          <cell r="AC247">
            <v>0</v>
          </cell>
          <cell r="AD247">
            <v>0</v>
          </cell>
          <cell r="AE247">
            <v>1837000</v>
          </cell>
          <cell r="AF247">
            <v>95000</v>
          </cell>
          <cell r="AG247">
            <v>0</v>
          </cell>
          <cell r="AH247">
            <v>7531300</v>
          </cell>
          <cell r="AI247">
            <v>-18512136</v>
          </cell>
          <cell r="AJ247">
            <v>-114636229</v>
          </cell>
          <cell r="AK247">
            <v>-542176</v>
          </cell>
          <cell r="AL247">
            <v>33419156</v>
          </cell>
          <cell r="AM247">
            <v>-50066006</v>
          </cell>
          <cell r="AN247">
            <v>-75724309</v>
          </cell>
          <cell r="AO247">
            <v>-15996000</v>
          </cell>
          <cell r="AP247">
            <v>-26634098</v>
          </cell>
          <cell r="AQ247">
            <v>-57741000</v>
          </cell>
          <cell r="AR247">
            <v>-12715085</v>
          </cell>
          <cell r="AS247">
            <v>0</v>
          </cell>
          <cell r="AT247">
            <v>-2178000</v>
          </cell>
          <cell r="AU247">
            <v>612000</v>
          </cell>
          <cell r="AV247">
            <v>22434298</v>
          </cell>
          <cell r="AW247">
            <v>0</v>
          </cell>
          <cell r="AX247">
            <v>0</v>
          </cell>
          <cell r="AY247">
            <v>0</v>
          </cell>
          <cell r="AZ247">
            <v>0</v>
          </cell>
          <cell r="BA247">
            <v>11121814</v>
          </cell>
          <cell r="BB247">
            <v>10323000</v>
          </cell>
          <cell r="BC247">
            <v>7966000</v>
          </cell>
          <cell r="BD247">
            <v>124544748</v>
          </cell>
          <cell r="BE247">
            <v>1932000</v>
          </cell>
          <cell r="BF247">
            <v>-3832000</v>
          </cell>
          <cell r="BG247">
            <v>16261000</v>
          </cell>
          <cell r="BH247">
            <v>-171123396</v>
          </cell>
          <cell r="BI247">
            <v>-62924785</v>
          </cell>
          <cell r="BJ247" t="e">
            <v>#N/A</v>
          </cell>
          <cell r="BK247">
            <v>153064371</v>
          </cell>
          <cell r="BL247">
            <v>-296387284</v>
          </cell>
          <cell r="BM247" t="str">
            <v>N/A</v>
          </cell>
          <cell r="BN247" t="str">
            <v>N/A</v>
          </cell>
          <cell r="BO247" t="str">
            <v>N/A</v>
          </cell>
          <cell r="BP247">
            <v>0</v>
          </cell>
          <cell r="BQ247">
            <v>-156458260</v>
          </cell>
          <cell r="BR247">
            <v>-304982485</v>
          </cell>
          <cell r="BS247" t="e">
            <v>#N/A</v>
          </cell>
          <cell r="BT247">
            <v>-143322914</v>
          </cell>
          <cell r="BU247">
            <v>-133592780</v>
          </cell>
          <cell r="BV247">
            <v>-7427658</v>
          </cell>
          <cell r="BW247">
            <v>9146078</v>
          </cell>
          <cell r="BX247">
            <v>2122928</v>
          </cell>
          <cell r="BY247">
            <v>-3073143</v>
          </cell>
          <cell r="BZ247" t="e">
            <v>#N/A</v>
          </cell>
          <cell r="CA247">
            <v>0</v>
          </cell>
          <cell r="CB247">
            <v>127617890</v>
          </cell>
          <cell r="CC247">
            <v>157028704</v>
          </cell>
          <cell r="CD247">
            <v>-290621484</v>
          </cell>
          <cell r="CE247">
            <v>0</v>
          </cell>
          <cell r="CF247">
            <v>-143322914</v>
          </cell>
          <cell r="CG247">
            <v>0</v>
          </cell>
          <cell r="CH247">
            <v>38249089</v>
          </cell>
        </row>
        <row r="248">
          <cell r="B248">
            <v>36105</v>
          </cell>
          <cell r="D248">
            <v>20087236</v>
          </cell>
          <cell r="E248">
            <v>-888830</v>
          </cell>
          <cell r="F248">
            <v>42325580</v>
          </cell>
          <cell r="G248">
            <v>0</v>
          </cell>
          <cell r="H248">
            <v>15619972</v>
          </cell>
          <cell r="I248">
            <v>12181616</v>
          </cell>
          <cell r="J248">
            <v>-4580848</v>
          </cell>
          <cell r="K248">
            <v>-378128</v>
          </cell>
          <cell r="L248">
            <v>5035000</v>
          </cell>
          <cell r="M248">
            <v>2948000</v>
          </cell>
          <cell r="N248">
            <v>9984000</v>
          </cell>
          <cell r="O248">
            <v>275000</v>
          </cell>
          <cell r="P248">
            <v>11098867</v>
          </cell>
          <cell r="Q248">
            <v>0</v>
          </cell>
          <cell r="R248">
            <v>0</v>
          </cell>
          <cell r="S248">
            <v>0</v>
          </cell>
          <cell r="T248">
            <v>4852000</v>
          </cell>
          <cell r="U248">
            <v>15573000</v>
          </cell>
          <cell r="V248">
            <v>-3692000</v>
          </cell>
          <cell r="W248">
            <v>6740000</v>
          </cell>
          <cell r="X248">
            <v>-8569000</v>
          </cell>
          <cell r="Y248">
            <v>0</v>
          </cell>
          <cell r="Z248">
            <v>0</v>
          </cell>
          <cell r="AA248">
            <v>0</v>
          </cell>
          <cell r="AB248">
            <v>0</v>
          </cell>
          <cell r="AC248">
            <v>0</v>
          </cell>
          <cell r="AD248">
            <v>0</v>
          </cell>
          <cell r="AE248">
            <v>1836000</v>
          </cell>
          <cell r="AF248">
            <v>93000</v>
          </cell>
          <cell r="AG248">
            <v>0</v>
          </cell>
          <cell r="AH248">
            <v>10235142</v>
          </cell>
          <cell r="AI248">
            <v>-18660136</v>
          </cell>
          <cell r="AJ248">
            <v>-114303901</v>
          </cell>
          <cell r="AK248">
            <v>-542176</v>
          </cell>
          <cell r="AL248">
            <v>33761362</v>
          </cell>
          <cell r="AM248">
            <v>-49506006</v>
          </cell>
          <cell r="AN248">
            <v>-75931309</v>
          </cell>
          <cell r="AO248">
            <v>-16442000</v>
          </cell>
          <cell r="AP248">
            <v>-26634106</v>
          </cell>
          <cell r="AQ248">
            <v>-58041000</v>
          </cell>
          <cell r="AR248">
            <v>-12762580</v>
          </cell>
          <cell r="AS248">
            <v>0</v>
          </cell>
          <cell r="AT248">
            <v>-2208000</v>
          </cell>
          <cell r="AU248">
            <v>612000</v>
          </cell>
          <cell r="AV248">
            <v>22321722</v>
          </cell>
          <cell r="AW248">
            <v>0</v>
          </cell>
          <cell r="AX248">
            <v>0</v>
          </cell>
          <cell r="AY248">
            <v>0</v>
          </cell>
          <cell r="AZ248">
            <v>0</v>
          </cell>
          <cell r="BA248">
            <v>11098867</v>
          </cell>
          <cell r="BB248">
            <v>10259000</v>
          </cell>
          <cell r="BC248">
            <v>7983000</v>
          </cell>
          <cell r="BD248">
            <v>133740090</v>
          </cell>
          <cell r="BE248">
            <v>1929000</v>
          </cell>
          <cell r="BF248">
            <v>-1829000</v>
          </cell>
          <cell r="BG248">
            <v>16733000</v>
          </cell>
          <cell r="BH248">
            <v>-171392438</v>
          </cell>
          <cell r="BI248">
            <v>-60568438</v>
          </cell>
          <cell r="BJ248" t="e">
            <v>#N/A</v>
          </cell>
          <cell r="BK248">
            <v>162192127</v>
          </cell>
          <cell r="BL248">
            <v>-291267987</v>
          </cell>
          <cell r="BM248" t="str">
            <v>N/A</v>
          </cell>
          <cell r="BN248" t="str">
            <v>N/A</v>
          </cell>
          <cell r="BO248" t="str">
            <v>N/A</v>
          </cell>
          <cell r="BP248">
            <v>0</v>
          </cell>
          <cell r="BQ248">
            <v>-156424302</v>
          </cell>
          <cell r="BR248">
            <v>-302192604</v>
          </cell>
          <cell r="BS248" t="e">
            <v>#N/A</v>
          </cell>
          <cell r="BT248">
            <v>-129075860</v>
          </cell>
          <cell r="BU248">
            <v>-119122748</v>
          </cell>
          <cell r="BV248">
            <v>1783497</v>
          </cell>
          <cell r="BW248">
            <v>9202669</v>
          </cell>
          <cell r="BX248">
            <v>2383987</v>
          </cell>
          <cell r="BY248">
            <v>-3155897</v>
          </cell>
          <cell r="BZ248" t="e">
            <v>#N/A</v>
          </cell>
          <cell r="CA248">
            <v>0</v>
          </cell>
          <cell r="CB248">
            <v>136895988</v>
          </cell>
          <cell r="CC248">
            <v>166236855</v>
          </cell>
          <cell r="CD248">
            <v>-285359603</v>
          </cell>
          <cell r="CE248">
            <v>0</v>
          </cell>
          <cell r="CF248">
            <v>-129075860</v>
          </cell>
          <cell r="CG248">
            <v>0</v>
          </cell>
          <cell r="CH248">
            <v>38270407</v>
          </cell>
        </row>
        <row r="249">
          <cell r="B249">
            <v>36108</v>
          </cell>
          <cell r="D249">
            <v>19905059</v>
          </cell>
          <cell r="E249">
            <v>-891560</v>
          </cell>
          <cell r="F249">
            <v>41946484</v>
          </cell>
          <cell r="G249">
            <v>0</v>
          </cell>
          <cell r="H249">
            <v>15969179</v>
          </cell>
          <cell r="I249">
            <v>11866207</v>
          </cell>
          <cell r="J249">
            <v>1387366</v>
          </cell>
          <cell r="K249">
            <v>-360094</v>
          </cell>
          <cell r="L249">
            <v>4904000</v>
          </cell>
          <cell r="M249">
            <v>2898000</v>
          </cell>
          <cell r="N249">
            <v>9999000</v>
          </cell>
          <cell r="O249">
            <v>319000</v>
          </cell>
          <cell r="P249">
            <v>10963724</v>
          </cell>
          <cell r="Q249">
            <v>0</v>
          </cell>
          <cell r="R249">
            <v>0</v>
          </cell>
          <cell r="S249">
            <v>0</v>
          </cell>
          <cell r="T249">
            <v>4894000</v>
          </cell>
          <cell r="U249">
            <v>15583000</v>
          </cell>
          <cell r="V249">
            <v>-3659000</v>
          </cell>
          <cell r="W249">
            <v>6752000</v>
          </cell>
          <cell r="X249">
            <v>-8779000</v>
          </cell>
          <cell r="Y249">
            <v>0</v>
          </cell>
          <cell r="Z249">
            <v>0</v>
          </cell>
          <cell r="AA249">
            <v>0</v>
          </cell>
          <cell r="AB249">
            <v>0</v>
          </cell>
          <cell r="AC249">
            <v>0</v>
          </cell>
          <cell r="AD249">
            <v>0</v>
          </cell>
          <cell r="AE249">
            <v>1688000</v>
          </cell>
          <cell r="AF249">
            <v>96000</v>
          </cell>
          <cell r="AG249">
            <v>0</v>
          </cell>
          <cell r="AH249">
            <v>10273311</v>
          </cell>
          <cell r="AI249">
            <v>-18638414</v>
          </cell>
          <cell r="AJ249">
            <v>-113744739</v>
          </cell>
          <cell r="AK249">
            <v>-541911</v>
          </cell>
          <cell r="AL249">
            <v>34372231</v>
          </cell>
          <cell r="AM249">
            <v>-47843199</v>
          </cell>
          <cell r="AN249">
            <v>-75609268</v>
          </cell>
          <cell r="AO249">
            <v>-16370000</v>
          </cell>
          <cell r="AP249">
            <v>-31638770</v>
          </cell>
          <cell r="AQ249">
            <v>-58034000</v>
          </cell>
          <cell r="AR249">
            <v>-12803261</v>
          </cell>
          <cell r="AS249">
            <v>0</v>
          </cell>
          <cell r="AT249">
            <v>-1632000</v>
          </cell>
          <cell r="AU249">
            <v>612000</v>
          </cell>
          <cell r="AV249">
            <v>22336722</v>
          </cell>
          <cell r="AW249">
            <v>0</v>
          </cell>
          <cell r="AX249">
            <v>0</v>
          </cell>
          <cell r="AY249">
            <v>0</v>
          </cell>
          <cell r="AZ249">
            <v>0</v>
          </cell>
          <cell r="BA249">
            <v>10963724</v>
          </cell>
          <cell r="BB249">
            <v>10318000</v>
          </cell>
          <cell r="BC249">
            <v>7802000</v>
          </cell>
          <cell r="BD249">
            <v>141691636</v>
          </cell>
          <cell r="BE249">
            <v>1784000</v>
          </cell>
          <cell r="BF249">
            <v>-2027000</v>
          </cell>
          <cell r="BG249">
            <v>16818000</v>
          </cell>
          <cell r="BH249">
            <v>-169215379</v>
          </cell>
          <cell r="BI249">
            <v>-60563950</v>
          </cell>
          <cell r="BJ249" t="e">
            <v>#N/A</v>
          </cell>
          <cell r="BK249">
            <v>169883801</v>
          </cell>
          <cell r="BL249">
            <v>-292686297</v>
          </cell>
          <cell r="BM249" t="str">
            <v>N/A</v>
          </cell>
          <cell r="BN249" t="str">
            <v>N/A</v>
          </cell>
          <cell r="BO249" t="str">
            <v>N/A</v>
          </cell>
          <cell r="BP249">
            <v>0</v>
          </cell>
          <cell r="BQ249">
            <v>-154235965</v>
          </cell>
          <cell r="BR249">
            <v>-298939250</v>
          </cell>
          <cell r="BS249" t="e">
            <v>#N/A</v>
          </cell>
          <cell r="BT249">
            <v>-122802497</v>
          </cell>
          <cell r="BU249">
            <v>-108465509</v>
          </cell>
          <cell r="BV249">
            <v>2019303</v>
          </cell>
          <cell r="BW249">
            <v>9154871</v>
          </cell>
          <cell r="BX249">
            <v>5050564</v>
          </cell>
          <cell r="BY249">
            <v>-3123380</v>
          </cell>
          <cell r="BZ249" t="e">
            <v>#N/A</v>
          </cell>
          <cell r="CA249">
            <v>0</v>
          </cell>
          <cell r="CB249">
            <v>144815016</v>
          </cell>
          <cell r="CC249">
            <v>173898740</v>
          </cell>
          <cell r="CD249">
            <v>-282364249</v>
          </cell>
          <cell r="CE249">
            <v>0</v>
          </cell>
          <cell r="CF249">
            <v>-122802497</v>
          </cell>
          <cell r="CG249">
            <v>0</v>
          </cell>
          <cell r="CH249">
            <v>37876076</v>
          </cell>
        </row>
        <row r="250">
          <cell r="B250">
            <v>36109</v>
          </cell>
          <cell r="D250">
            <v>19739306</v>
          </cell>
          <cell r="E250">
            <v>-864637</v>
          </cell>
          <cell r="F250">
            <v>41824932</v>
          </cell>
          <cell r="G250">
            <v>0</v>
          </cell>
          <cell r="H250">
            <v>15922904</v>
          </cell>
          <cell r="I250">
            <v>11831821</v>
          </cell>
          <cell r="J250">
            <v>-196668</v>
          </cell>
          <cell r="K250">
            <v>-359051</v>
          </cell>
          <cell r="L250">
            <v>0</v>
          </cell>
          <cell r="M250">
            <v>0</v>
          </cell>
          <cell r="N250">
            <v>10029000</v>
          </cell>
          <cell r="O250">
            <v>266000</v>
          </cell>
          <cell r="P250">
            <v>10967937</v>
          </cell>
          <cell r="Q250">
            <v>0</v>
          </cell>
          <cell r="R250">
            <v>0</v>
          </cell>
          <cell r="S250">
            <v>0</v>
          </cell>
          <cell r="T250">
            <v>4935000</v>
          </cell>
          <cell r="U250">
            <v>15542000</v>
          </cell>
          <cell r="V250">
            <v>-3633000</v>
          </cell>
          <cell r="W250">
            <v>6833000</v>
          </cell>
          <cell r="X250">
            <v>-8986000</v>
          </cell>
          <cell r="Y250">
            <v>0</v>
          </cell>
          <cell r="Z250">
            <v>0</v>
          </cell>
          <cell r="AA250">
            <v>0</v>
          </cell>
          <cell r="AB250">
            <v>0</v>
          </cell>
          <cell r="AC250">
            <v>0</v>
          </cell>
          <cell r="AD250">
            <v>0</v>
          </cell>
          <cell r="AE250">
            <v>1631000</v>
          </cell>
          <cell r="AF250">
            <v>104000</v>
          </cell>
          <cell r="AG250">
            <v>0</v>
          </cell>
          <cell r="AH250">
            <v>11092818</v>
          </cell>
          <cell r="AI250">
            <v>-18660414</v>
          </cell>
          <cell r="AJ250">
            <v>-113897322</v>
          </cell>
          <cell r="AK250">
            <v>-541911</v>
          </cell>
          <cell r="AL250">
            <v>35078927</v>
          </cell>
          <cell r="AM250">
            <v>-44862665</v>
          </cell>
          <cell r="AN250">
            <v>-76036325</v>
          </cell>
          <cell r="AO250">
            <v>-16263000</v>
          </cell>
          <cell r="AP250">
            <v>-31744620</v>
          </cell>
          <cell r="AQ250">
            <v>-57861000</v>
          </cell>
          <cell r="AR250">
            <v>-12703235</v>
          </cell>
          <cell r="AS250">
            <v>0</v>
          </cell>
          <cell r="AT250">
            <v>-1635000</v>
          </cell>
          <cell r="AU250">
            <v>612000</v>
          </cell>
          <cell r="AV250">
            <v>22338722</v>
          </cell>
          <cell r="AW250">
            <v>0</v>
          </cell>
          <cell r="AX250">
            <v>0</v>
          </cell>
          <cell r="AY250">
            <v>0</v>
          </cell>
          <cell r="AZ250">
            <v>0</v>
          </cell>
          <cell r="BA250">
            <v>10967937</v>
          </cell>
          <cell r="BB250">
            <v>10295000</v>
          </cell>
          <cell r="BC250">
            <v>0</v>
          </cell>
          <cell r="BD250">
            <v>140760091</v>
          </cell>
          <cell r="BE250">
            <v>1735000</v>
          </cell>
          <cell r="BF250">
            <v>-2153000</v>
          </cell>
          <cell r="BG250">
            <v>16844000</v>
          </cell>
          <cell r="BH250">
            <v>-169004323</v>
          </cell>
          <cell r="BI250">
            <v>-59471417</v>
          </cell>
          <cell r="BJ250" t="e">
            <v>#N/A</v>
          </cell>
          <cell r="BK250">
            <v>161158391</v>
          </cell>
          <cell r="BL250">
            <v>-288657024</v>
          </cell>
          <cell r="BM250" t="str">
            <v>N/A</v>
          </cell>
          <cell r="BN250" t="str">
            <v>N/A</v>
          </cell>
          <cell r="BO250" t="str">
            <v>N/A</v>
          </cell>
          <cell r="BP250">
            <v>0</v>
          </cell>
          <cell r="BQ250">
            <v>-153976909</v>
          </cell>
          <cell r="BR250">
            <v>-294654127</v>
          </cell>
          <cell r="BS250" t="e">
            <v>#N/A</v>
          </cell>
          <cell r="BT250">
            <v>-127498634</v>
          </cell>
          <cell r="BU250">
            <v>-113117566</v>
          </cell>
          <cell r="BV250">
            <v>2795117</v>
          </cell>
          <cell r="BW250">
            <v>9128342</v>
          </cell>
          <cell r="BX250">
            <v>5035929</v>
          </cell>
          <cell r="BY250">
            <v>-3087533</v>
          </cell>
          <cell r="BZ250" t="e">
            <v>#N/A</v>
          </cell>
          <cell r="CA250">
            <v>0</v>
          </cell>
          <cell r="CB250">
            <v>143847624</v>
          </cell>
          <cell r="CC250">
            <v>165110561</v>
          </cell>
          <cell r="CD250">
            <v>-278228126</v>
          </cell>
          <cell r="CE250">
            <v>0</v>
          </cell>
          <cell r="CF250">
            <v>-127498634</v>
          </cell>
          <cell r="CG250">
            <v>0</v>
          </cell>
          <cell r="CH250">
            <v>38124992</v>
          </cell>
        </row>
        <row r="251">
          <cell r="B251">
            <v>36110</v>
          </cell>
          <cell r="D251">
            <v>19889040</v>
          </cell>
          <cell r="E251">
            <v>-854012</v>
          </cell>
          <cell r="F251">
            <v>42002895</v>
          </cell>
          <cell r="G251">
            <v>0</v>
          </cell>
          <cell r="H251">
            <v>16365459</v>
          </cell>
          <cell r="I251">
            <v>11996931</v>
          </cell>
          <cell r="J251">
            <v>183787</v>
          </cell>
          <cell r="K251">
            <v>-358956</v>
          </cell>
          <cell r="L251">
            <v>5084000</v>
          </cell>
          <cell r="M251">
            <v>2888000</v>
          </cell>
          <cell r="N251">
            <v>10037000</v>
          </cell>
          <cell r="O251">
            <v>266000</v>
          </cell>
          <cell r="P251">
            <v>11010261</v>
          </cell>
          <cell r="Q251">
            <v>0</v>
          </cell>
          <cell r="R251">
            <v>0</v>
          </cell>
          <cell r="S251">
            <v>0</v>
          </cell>
          <cell r="T251">
            <v>4939000</v>
          </cell>
          <cell r="U251">
            <v>15592000</v>
          </cell>
          <cell r="V251">
            <v>-3581000</v>
          </cell>
          <cell r="W251">
            <v>6835000</v>
          </cell>
          <cell r="X251">
            <v>-9059000</v>
          </cell>
          <cell r="Y251">
            <v>0</v>
          </cell>
          <cell r="Z251">
            <v>0</v>
          </cell>
          <cell r="AA251">
            <v>0</v>
          </cell>
          <cell r="AB251">
            <v>0</v>
          </cell>
          <cell r="AC251">
            <v>0</v>
          </cell>
          <cell r="AD251">
            <v>0</v>
          </cell>
          <cell r="AE251">
            <v>1640000</v>
          </cell>
          <cell r="AF251">
            <v>104000</v>
          </cell>
          <cell r="AG251">
            <v>0</v>
          </cell>
          <cell r="AH251">
            <v>10793582</v>
          </cell>
          <cell r="AI251">
            <v>-18704414</v>
          </cell>
          <cell r="AJ251">
            <v>-113976508</v>
          </cell>
          <cell r="AK251">
            <v>-540051</v>
          </cell>
          <cell r="AL251">
            <v>35664976</v>
          </cell>
          <cell r="AM251">
            <v>-44192220</v>
          </cell>
          <cell r="AN251">
            <v>-76247449</v>
          </cell>
          <cell r="AO251">
            <v>-16261000</v>
          </cell>
          <cell r="AP251">
            <v>-31750228</v>
          </cell>
          <cell r="AQ251">
            <v>-57719000</v>
          </cell>
          <cell r="AR251">
            <v>-12906995</v>
          </cell>
          <cell r="AS251">
            <v>0</v>
          </cell>
          <cell r="AT251">
            <v>-1636000</v>
          </cell>
          <cell r="AU251">
            <v>612000</v>
          </cell>
          <cell r="AV251">
            <v>22342722</v>
          </cell>
          <cell r="AW251">
            <v>0</v>
          </cell>
          <cell r="AX251">
            <v>0</v>
          </cell>
          <cell r="AY251">
            <v>0</v>
          </cell>
          <cell r="AZ251">
            <v>0</v>
          </cell>
          <cell r="BA251">
            <v>11010261</v>
          </cell>
          <cell r="BB251">
            <v>10303000</v>
          </cell>
          <cell r="BC251">
            <v>7972000</v>
          </cell>
          <cell r="BD251">
            <v>141974341</v>
          </cell>
          <cell r="BE251">
            <v>1744000</v>
          </cell>
          <cell r="BF251">
            <v>-2224000</v>
          </cell>
          <cell r="BG251">
            <v>16950000</v>
          </cell>
          <cell r="BH251">
            <v>-168745724</v>
          </cell>
          <cell r="BI251">
            <v>-59832413</v>
          </cell>
          <cell r="BJ251" t="e">
            <v>#N/A</v>
          </cell>
          <cell r="BK251">
            <v>170405590</v>
          </cell>
          <cell r="BL251">
            <v>-288050584</v>
          </cell>
          <cell r="BM251" t="str">
            <v>N/A</v>
          </cell>
          <cell r="BN251" t="str">
            <v>N/A</v>
          </cell>
          <cell r="BO251" t="str">
            <v>N/A</v>
          </cell>
          <cell r="BP251">
            <v>0</v>
          </cell>
          <cell r="BQ251">
            <v>-153622310</v>
          </cell>
          <cell r="BR251">
            <v>-294089079</v>
          </cell>
          <cell r="BS251" t="e">
            <v>#N/A</v>
          </cell>
          <cell r="BT251">
            <v>-117644994</v>
          </cell>
          <cell r="BU251">
            <v>-103141074</v>
          </cell>
          <cell r="BV251">
            <v>2376576</v>
          </cell>
          <cell r="BW251">
            <v>9498372</v>
          </cell>
          <cell r="BX251">
            <v>5100262</v>
          </cell>
          <cell r="BY251">
            <v>-3218402</v>
          </cell>
          <cell r="BZ251" t="e">
            <v>#N/A</v>
          </cell>
          <cell r="CA251">
            <v>0</v>
          </cell>
          <cell r="CB251">
            <v>145192743</v>
          </cell>
          <cell r="CC251">
            <v>174478004</v>
          </cell>
          <cell r="CD251">
            <v>-277619078</v>
          </cell>
          <cell r="CE251">
            <v>0</v>
          </cell>
          <cell r="CF251">
            <v>-117644994</v>
          </cell>
          <cell r="CG251">
            <v>0</v>
          </cell>
          <cell r="CH251">
            <v>38138377</v>
          </cell>
        </row>
        <row r="252">
          <cell r="B252">
            <v>36111</v>
          </cell>
          <cell r="D252">
            <v>18727796</v>
          </cell>
          <cell r="E252">
            <v>-846327</v>
          </cell>
          <cell r="F252">
            <v>42121118</v>
          </cell>
          <cell r="G252">
            <v>0</v>
          </cell>
          <cell r="H252">
            <v>16239084</v>
          </cell>
          <cell r="I252">
            <v>11728243</v>
          </cell>
          <cell r="J252">
            <v>-5248147</v>
          </cell>
          <cell r="K252">
            <v>-358295</v>
          </cell>
          <cell r="L252">
            <v>5005000</v>
          </cell>
          <cell r="M252">
            <v>2794000</v>
          </cell>
          <cell r="N252">
            <v>10059000</v>
          </cell>
          <cell r="O252">
            <v>333000</v>
          </cell>
          <cell r="P252">
            <v>11107984</v>
          </cell>
          <cell r="Q252">
            <v>0</v>
          </cell>
          <cell r="R252">
            <v>0</v>
          </cell>
          <cell r="S252">
            <v>0</v>
          </cell>
          <cell r="T252">
            <v>4931000</v>
          </cell>
          <cell r="U252">
            <v>15481000</v>
          </cell>
          <cell r="V252">
            <v>-3587000</v>
          </cell>
          <cell r="W252">
            <v>6862000</v>
          </cell>
          <cell r="X252">
            <v>-8247000</v>
          </cell>
          <cell r="Y252">
            <v>0</v>
          </cell>
          <cell r="Z252">
            <v>0</v>
          </cell>
          <cell r="AA252">
            <v>0</v>
          </cell>
          <cell r="AB252">
            <v>0</v>
          </cell>
          <cell r="AC252">
            <v>0</v>
          </cell>
          <cell r="AD252">
            <v>0</v>
          </cell>
          <cell r="AE252">
            <v>1699000</v>
          </cell>
          <cell r="AF252">
            <v>105000</v>
          </cell>
          <cell r="AG252">
            <v>0</v>
          </cell>
          <cell r="AH252">
            <v>10934087</v>
          </cell>
          <cell r="AI252">
            <v>-18694540</v>
          </cell>
          <cell r="AJ252">
            <v>-113630468</v>
          </cell>
          <cell r="AK252">
            <v>-540050</v>
          </cell>
          <cell r="AL252">
            <v>35528026</v>
          </cell>
          <cell r="AM252">
            <v>-44297220</v>
          </cell>
          <cell r="AN252">
            <v>-77899813</v>
          </cell>
          <cell r="AO252">
            <v>-17483000</v>
          </cell>
          <cell r="AP252">
            <v>-31256096</v>
          </cell>
          <cell r="AQ252">
            <v>-57887000</v>
          </cell>
          <cell r="AR252">
            <v>-12888484</v>
          </cell>
          <cell r="AS252">
            <v>0</v>
          </cell>
          <cell r="AT252">
            <v>-1636000</v>
          </cell>
          <cell r="AU252">
            <v>612000</v>
          </cell>
          <cell r="AV252">
            <v>22347722</v>
          </cell>
          <cell r="AW252">
            <v>0</v>
          </cell>
          <cell r="AX252">
            <v>0</v>
          </cell>
          <cell r="AY252">
            <v>0</v>
          </cell>
          <cell r="AZ252">
            <v>0</v>
          </cell>
          <cell r="BA252">
            <v>11107984</v>
          </cell>
          <cell r="BB252">
            <v>10392000</v>
          </cell>
          <cell r="BC252">
            <v>7799000</v>
          </cell>
          <cell r="BD252">
            <v>123661231</v>
          </cell>
          <cell r="BE252">
            <v>1804000</v>
          </cell>
          <cell r="BF252">
            <v>-1385000</v>
          </cell>
          <cell r="BG252">
            <v>16825000</v>
          </cell>
          <cell r="BH252">
            <v>-171396123</v>
          </cell>
          <cell r="BI252">
            <v>-59841397</v>
          </cell>
          <cell r="BJ252" t="e">
            <v>#N/A</v>
          </cell>
          <cell r="BK252">
            <v>152113889</v>
          </cell>
          <cell r="BL252">
            <v>-289546835</v>
          </cell>
          <cell r="BM252" t="str">
            <v>N/A</v>
          </cell>
          <cell r="BN252" t="str">
            <v>N/A</v>
          </cell>
          <cell r="BO252" t="str">
            <v>N/A</v>
          </cell>
          <cell r="BP252">
            <v>0</v>
          </cell>
          <cell r="BQ252">
            <v>-156288583</v>
          </cell>
          <cell r="BR252">
            <v>-296858462</v>
          </cell>
          <cell r="BS252" t="e">
            <v>#N/A</v>
          </cell>
          <cell r="BT252">
            <v>-137432946</v>
          </cell>
          <cell r="BU252">
            <v>-123504857</v>
          </cell>
          <cell r="BV252">
            <v>-6383914</v>
          </cell>
          <cell r="BW252">
            <v>8683558</v>
          </cell>
          <cell r="BX252">
            <v>3273137</v>
          </cell>
          <cell r="BY252">
            <v>-3149389</v>
          </cell>
          <cell r="BZ252" t="e">
            <v>#N/A</v>
          </cell>
          <cell r="CA252">
            <v>0</v>
          </cell>
          <cell r="CB252">
            <v>126810620</v>
          </cell>
          <cell r="CC252">
            <v>156109604</v>
          </cell>
          <cell r="CD252">
            <v>-279614461</v>
          </cell>
          <cell r="CE252">
            <v>0</v>
          </cell>
          <cell r="CF252">
            <v>-137432946</v>
          </cell>
          <cell r="CG252">
            <v>0</v>
          </cell>
          <cell r="CH252">
            <v>38028040</v>
          </cell>
        </row>
        <row r="253">
          <cell r="B253">
            <v>36112</v>
          </cell>
          <cell r="D253">
            <v>18888620</v>
          </cell>
          <cell r="E253">
            <v>-862032</v>
          </cell>
          <cell r="F253">
            <v>42489887</v>
          </cell>
          <cell r="G253">
            <v>0</v>
          </cell>
          <cell r="H253">
            <v>16632232</v>
          </cell>
          <cell r="I253">
            <v>12249107</v>
          </cell>
          <cell r="J253">
            <v>-1328130</v>
          </cell>
          <cell r="K253">
            <v>-357731</v>
          </cell>
          <cell r="L253">
            <v>5027000</v>
          </cell>
          <cell r="M253">
            <v>2604000</v>
          </cell>
          <cell r="N253">
            <v>10080000</v>
          </cell>
          <cell r="O253">
            <v>371000</v>
          </cell>
          <cell r="P253">
            <v>10933793</v>
          </cell>
          <cell r="Q253">
            <v>0</v>
          </cell>
          <cell r="R253">
            <v>0</v>
          </cell>
          <cell r="S253">
            <v>0</v>
          </cell>
          <cell r="T253">
            <v>4943000</v>
          </cell>
          <cell r="U253">
            <v>15430000</v>
          </cell>
          <cell r="V253">
            <v>-3557000</v>
          </cell>
          <cell r="W253">
            <v>6755000</v>
          </cell>
          <cell r="X253">
            <v>-7865000</v>
          </cell>
          <cell r="Y253">
            <v>0</v>
          </cell>
          <cell r="Z253">
            <v>0</v>
          </cell>
          <cell r="AA253">
            <v>0</v>
          </cell>
          <cell r="AB253">
            <v>0</v>
          </cell>
          <cell r="AC253">
            <v>0</v>
          </cell>
          <cell r="AD253">
            <v>0</v>
          </cell>
          <cell r="AE253">
            <v>1731000</v>
          </cell>
          <cell r="AF253">
            <v>104000</v>
          </cell>
          <cell r="AG253">
            <v>0</v>
          </cell>
          <cell r="AH253">
            <v>10728784</v>
          </cell>
          <cell r="AI253">
            <v>-18694449</v>
          </cell>
          <cell r="AJ253">
            <v>-111693674</v>
          </cell>
          <cell r="AK253">
            <v>-540015</v>
          </cell>
          <cell r="AL253">
            <v>37286667</v>
          </cell>
          <cell r="AM253">
            <v>-43063644</v>
          </cell>
          <cell r="AN253">
            <v>-79266631</v>
          </cell>
          <cell r="AO253">
            <v>-18541000</v>
          </cell>
          <cell r="AP253">
            <v>-31067696</v>
          </cell>
          <cell r="AQ253">
            <v>-57945000</v>
          </cell>
          <cell r="AR253">
            <v>-12832159</v>
          </cell>
          <cell r="AS253">
            <v>0</v>
          </cell>
          <cell r="AT253">
            <v>-1637000</v>
          </cell>
          <cell r="AU253">
            <v>612000</v>
          </cell>
          <cell r="AV253">
            <v>22351722</v>
          </cell>
          <cell r="AW253">
            <v>0</v>
          </cell>
          <cell r="AX253">
            <v>0</v>
          </cell>
          <cell r="AY253">
            <v>0</v>
          </cell>
          <cell r="AZ253">
            <v>0</v>
          </cell>
          <cell r="BA253">
            <v>10933793</v>
          </cell>
          <cell r="BB253">
            <v>10451000</v>
          </cell>
          <cell r="BC253">
            <v>7631000</v>
          </cell>
          <cell r="BD253">
            <v>146767612</v>
          </cell>
          <cell r="BE253">
            <v>1835000</v>
          </cell>
          <cell r="BF253">
            <v>-1110000</v>
          </cell>
          <cell r="BG253">
            <v>16816000</v>
          </cell>
          <cell r="BH253">
            <v>-170122380</v>
          </cell>
          <cell r="BI253">
            <v>-60048375</v>
          </cell>
          <cell r="BJ253" t="e">
            <v>#N/A</v>
          </cell>
          <cell r="BK253">
            <v>174921373</v>
          </cell>
          <cell r="BL253">
            <v>-286761094</v>
          </cell>
          <cell r="BM253" t="str">
            <v>N/A</v>
          </cell>
          <cell r="BN253" t="str">
            <v>N/A</v>
          </cell>
          <cell r="BO253" t="str">
            <v>N/A</v>
          </cell>
          <cell r="BP253">
            <v>0</v>
          </cell>
          <cell r="BQ253">
            <v>-154984931</v>
          </cell>
          <cell r="BR253">
            <v>-294561121</v>
          </cell>
          <cell r="BS253" t="e">
            <v>#N/A</v>
          </cell>
          <cell r="BT253">
            <v>-111839722</v>
          </cell>
          <cell r="BU253">
            <v>-98223520</v>
          </cell>
          <cell r="BV253">
            <v>11148517</v>
          </cell>
          <cell r="BW253">
            <v>8759844</v>
          </cell>
          <cell r="BX253">
            <v>3285416</v>
          </cell>
          <cell r="BY253">
            <v>-3013195</v>
          </cell>
          <cell r="BZ253" t="e">
            <v>#N/A</v>
          </cell>
          <cell r="CA253">
            <v>0</v>
          </cell>
          <cell r="CB253">
            <v>149780807</v>
          </cell>
          <cell r="CC253">
            <v>178796601</v>
          </cell>
          <cell r="CD253">
            <v>-277020120</v>
          </cell>
          <cell r="CE253">
            <v>0</v>
          </cell>
          <cell r="CF253">
            <v>-111839722</v>
          </cell>
          <cell r="CG253">
            <v>0</v>
          </cell>
          <cell r="CH253">
            <v>38013047</v>
          </cell>
        </row>
        <row r="254">
          <cell r="B254">
            <v>36115</v>
          </cell>
          <cell r="D254">
            <v>18941425</v>
          </cell>
          <cell r="E254">
            <v>-877560</v>
          </cell>
          <cell r="F254">
            <v>43262171</v>
          </cell>
          <cell r="G254">
            <v>0</v>
          </cell>
          <cell r="H254">
            <v>16566486</v>
          </cell>
          <cell r="I254">
            <v>14739315</v>
          </cell>
          <cell r="J254">
            <v>-889480</v>
          </cell>
          <cell r="K254">
            <v>-348035</v>
          </cell>
          <cell r="L254">
            <v>5119000</v>
          </cell>
          <cell r="M254">
            <v>2597000</v>
          </cell>
          <cell r="N254">
            <v>7077000</v>
          </cell>
          <cell r="O254">
            <v>341000</v>
          </cell>
          <cell r="P254">
            <v>11175809</v>
          </cell>
          <cell r="Q254">
            <v>0</v>
          </cell>
          <cell r="R254">
            <v>0</v>
          </cell>
          <cell r="S254">
            <v>0</v>
          </cell>
          <cell r="T254">
            <v>4950000</v>
          </cell>
          <cell r="U254">
            <v>15480000</v>
          </cell>
          <cell r="V254">
            <v>-3513000</v>
          </cell>
          <cell r="W254">
            <v>6876000</v>
          </cell>
          <cell r="X254">
            <v>-8502000</v>
          </cell>
          <cell r="Y254">
            <v>0</v>
          </cell>
          <cell r="Z254">
            <v>0</v>
          </cell>
          <cell r="AA254">
            <v>0</v>
          </cell>
          <cell r="AB254">
            <v>0</v>
          </cell>
          <cell r="AC254">
            <v>0</v>
          </cell>
          <cell r="AD254">
            <v>0</v>
          </cell>
          <cell r="AE254">
            <v>1766000</v>
          </cell>
          <cell r="AF254">
            <v>111000</v>
          </cell>
          <cell r="AG254">
            <v>0</v>
          </cell>
          <cell r="AH254">
            <v>10768989</v>
          </cell>
          <cell r="AI254">
            <v>-18683234</v>
          </cell>
          <cell r="AJ254">
            <v>-111061359</v>
          </cell>
          <cell r="AK254">
            <v>-539997</v>
          </cell>
          <cell r="AL254">
            <v>37910491</v>
          </cell>
          <cell r="AM254">
            <v>-43447489</v>
          </cell>
          <cell r="AN254">
            <v>-79069663</v>
          </cell>
          <cell r="AO254">
            <v>-17641000</v>
          </cell>
          <cell r="AP254">
            <v>-30833962</v>
          </cell>
          <cell r="AQ254">
            <v>-58008000</v>
          </cell>
          <cell r="AR254">
            <v>-12867133</v>
          </cell>
          <cell r="AS254">
            <v>0</v>
          </cell>
          <cell r="AT254">
            <v>-1637000</v>
          </cell>
          <cell r="AU254">
            <v>612000</v>
          </cell>
          <cell r="AV254">
            <v>22293721</v>
          </cell>
          <cell r="AW254">
            <v>0</v>
          </cell>
          <cell r="AX254">
            <v>0</v>
          </cell>
          <cell r="AY254">
            <v>0</v>
          </cell>
          <cell r="AZ254">
            <v>0</v>
          </cell>
          <cell r="BA254">
            <v>11175809</v>
          </cell>
          <cell r="BB254">
            <v>7418000</v>
          </cell>
          <cell r="BC254">
            <v>7716000</v>
          </cell>
          <cell r="BD254">
            <v>131667502</v>
          </cell>
          <cell r="BE254">
            <v>1877000</v>
          </cell>
          <cell r="BF254">
            <v>-1626000</v>
          </cell>
          <cell r="BG254">
            <v>16917000</v>
          </cell>
          <cell r="BH254">
            <v>-167816041</v>
          </cell>
          <cell r="BI254">
            <v>-60106144</v>
          </cell>
          <cell r="BJ254" t="e">
            <v>#N/A</v>
          </cell>
          <cell r="BK254">
            <v>157099751</v>
          </cell>
          <cell r="BL254">
            <v>-285035635</v>
          </cell>
          <cell r="BM254" t="str">
            <v>N/A</v>
          </cell>
          <cell r="BN254" t="str">
            <v>N/A</v>
          </cell>
          <cell r="BO254" t="str">
            <v>N/A</v>
          </cell>
          <cell r="BP254">
            <v>0</v>
          </cell>
          <cell r="BQ254">
            <v>-152645807</v>
          </cell>
          <cell r="BR254">
            <v>-292638395</v>
          </cell>
          <cell r="BS254" t="e">
            <v>#N/A</v>
          </cell>
          <cell r="BT254">
            <v>-127935884</v>
          </cell>
          <cell r="BU254">
            <v>-114328958</v>
          </cell>
          <cell r="BV254">
            <v>-6722792</v>
          </cell>
          <cell r="BW254">
            <v>5586328</v>
          </cell>
          <cell r="BX254">
            <v>5248436</v>
          </cell>
          <cell r="BY254">
            <v>-3164125</v>
          </cell>
          <cell r="BZ254" t="e">
            <v>#N/A</v>
          </cell>
          <cell r="CA254">
            <v>0</v>
          </cell>
          <cell r="CB254">
            <v>134831627</v>
          </cell>
          <cell r="CC254">
            <v>161141436</v>
          </cell>
          <cell r="CD254">
            <v>-275470394</v>
          </cell>
          <cell r="CE254">
            <v>0</v>
          </cell>
          <cell r="CF254">
            <v>-127935884</v>
          </cell>
          <cell r="CG254">
            <v>0</v>
          </cell>
          <cell r="CH254">
            <v>38447774</v>
          </cell>
        </row>
        <row r="255">
          <cell r="B255">
            <v>36116</v>
          </cell>
          <cell r="D255">
            <v>18735551</v>
          </cell>
          <cell r="E255">
            <v>-884315</v>
          </cell>
          <cell r="F255">
            <v>43302713</v>
          </cell>
          <cell r="G255">
            <v>0</v>
          </cell>
          <cell r="H255">
            <v>17182801</v>
          </cell>
          <cell r="I255">
            <v>15175666</v>
          </cell>
          <cell r="J255">
            <v>-5095850</v>
          </cell>
          <cell r="K255">
            <v>-348406</v>
          </cell>
          <cell r="L255">
            <v>5425000</v>
          </cell>
          <cell r="M255">
            <v>2796000</v>
          </cell>
          <cell r="N255">
            <v>7086000</v>
          </cell>
          <cell r="O255">
            <v>655000</v>
          </cell>
          <cell r="P255">
            <v>11492474</v>
          </cell>
          <cell r="Q255">
            <v>0</v>
          </cell>
          <cell r="R255">
            <v>0</v>
          </cell>
          <cell r="S255">
            <v>0</v>
          </cell>
          <cell r="T255">
            <v>5121000</v>
          </cell>
          <cell r="U255">
            <v>15577000</v>
          </cell>
          <cell r="V255">
            <v>-3487000</v>
          </cell>
          <cell r="W255">
            <v>6907000</v>
          </cell>
          <cell r="X255">
            <v>-6261000</v>
          </cell>
          <cell r="Y255">
            <v>0</v>
          </cell>
          <cell r="Z255">
            <v>0</v>
          </cell>
          <cell r="AA255">
            <v>0</v>
          </cell>
          <cell r="AB255">
            <v>0</v>
          </cell>
          <cell r="AC255">
            <v>0</v>
          </cell>
          <cell r="AD255">
            <v>0</v>
          </cell>
          <cell r="AE255">
            <v>1846000</v>
          </cell>
          <cell r="AF255">
            <v>123000</v>
          </cell>
          <cell r="AG255">
            <v>0</v>
          </cell>
          <cell r="AH255">
            <v>10728767</v>
          </cell>
          <cell r="AI255">
            <v>-18677638</v>
          </cell>
          <cell r="AJ255">
            <v>-110545571</v>
          </cell>
          <cell r="AK255">
            <v>-540057</v>
          </cell>
          <cell r="AL255">
            <v>30285817</v>
          </cell>
          <cell r="AM255">
            <v>-47692713</v>
          </cell>
          <cell r="AN255">
            <v>-78700124</v>
          </cell>
          <cell r="AO255">
            <v>-17130000</v>
          </cell>
          <cell r="AP255">
            <v>-31089096</v>
          </cell>
          <cell r="AQ255">
            <v>-58173000</v>
          </cell>
          <cell r="AR255">
            <v>-12833512</v>
          </cell>
          <cell r="AS255">
            <v>0</v>
          </cell>
          <cell r="AT255">
            <v>-1637000</v>
          </cell>
          <cell r="AU255">
            <v>612000</v>
          </cell>
          <cell r="AV255">
            <v>21056075</v>
          </cell>
          <cell r="AW255">
            <v>0</v>
          </cell>
          <cell r="AX255">
            <v>0</v>
          </cell>
          <cell r="AY255">
            <v>0</v>
          </cell>
          <cell r="AZ255">
            <v>0</v>
          </cell>
          <cell r="BA255">
            <v>11492474</v>
          </cell>
          <cell r="BB255">
            <v>7741000</v>
          </cell>
          <cell r="BC255">
            <v>8221000</v>
          </cell>
          <cell r="BD255">
            <v>129216160</v>
          </cell>
          <cell r="BE255">
            <v>1969000</v>
          </cell>
          <cell r="BF255">
            <v>646000</v>
          </cell>
          <cell r="BG255">
            <v>17211000</v>
          </cell>
          <cell r="BH255">
            <v>-175276498</v>
          </cell>
          <cell r="BI255">
            <v>-60277745</v>
          </cell>
          <cell r="BJ255" t="e">
            <v>#N/A</v>
          </cell>
          <cell r="BK255">
            <v>155786318</v>
          </cell>
          <cell r="BL255">
            <v>-294510051</v>
          </cell>
          <cell r="BM255" t="str">
            <v>N/A</v>
          </cell>
          <cell r="BN255" t="str">
            <v>N/A</v>
          </cell>
          <cell r="BO255" t="str">
            <v>N/A</v>
          </cell>
          <cell r="BP255">
            <v>0</v>
          </cell>
          <cell r="BQ255">
            <v>-160085860</v>
          </cell>
          <cell r="BR255">
            <v>-303278031</v>
          </cell>
          <cell r="BS255" t="e">
            <v>#N/A</v>
          </cell>
          <cell r="BT255">
            <v>-138723734</v>
          </cell>
          <cell r="BU255">
            <v>-123544699</v>
          </cell>
          <cell r="BV255">
            <v>-6500709</v>
          </cell>
          <cell r="BW255">
            <v>6071265</v>
          </cell>
          <cell r="BX255">
            <v>5400783</v>
          </cell>
          <cell r="BY255">
            <v>-3236698</v>
          </cell>
          <cell r="BZ255" t="e">
            <v>#N/A</v>
          </cell>
          <cell r="CA255">
            <v>0</v>
          </cell>
          <cell r="CB255">
            <v>132452857</v>
          </cell>
          <cell r="CC255">
            <v>159907331</v>
          </cell>
          <cell r="CD255">
            <v>-283452030</v>
          </cell>
          <cell r="CE255">
            <v>0</v>
          </cell>
          <cell r="CF255">
            <v>-138723734</v>
          </cell>
          <cell r="CG255">
            <v>0</v>
          </cell>
          <cell r="CH255">
            <v>38529045</v>
          </cell>
        </row>
        <row r="256">
          <cell r="B256">
            <v>36117</v>
          </cell>
          <cell r="D256">
            <v>19288190</v>
          </cell>
          <cell r="E256">
            <v>-885042</v>
          </cell>
          <cell r="F256">
            <v>43244880</v>
          </cell>
          <cell r="G256">
            <v>0</v>
          </cell>
          <cell r="H256">
            <v>17756755</v>
          </cell>
          <cell r="I256">
            <v>15089580</v>
          </cell>
          <cell r="J256">
            <v>-5096927</v>
          </cell>
          <cell r="K256">
            <v>-348035</v>
          </cell>
          <cell r="L256">
            <v>5355000</v>
          </cell>
          <cell r="M256">
            <v>2803000</v>
          </cell>
          <cell r="N256">
            <v>7229000</v>
          </cell>
          <cell r="O256">
            <v>591000</v>
          </cell>
          <cell r="P256">
            <v>11437447</v>
          </cell>
          <cell r="Q256">
            <v>0</v>
          </cell>
          <cell r="R256">
            <v>0</v>
          </cell>
          <cell r="S256">
            <v>0</v>
          </cell>
          <cell r="T256">
            <v>5138000</v>
          </cell>
          <cell r="U256">
            <v>15662000</v>
          </cell>
          <cell r="V256">
            <v>-3475000</v>
          </cell>
          <cell r="W256">
            <v>6917000</v>
          </cell>
          <cell r="X256">
            <v>-4911000</v>
          </cell>
          <cell r="Y256">
            <v>0</v>
          </cell>
          <cell r="Z256">
            <v>0</v>
          </cell>
          <cell r="AA256">
            <v>0</v>
          </cell>
          <cell r="AB256">
            <v>0</v>
          </cell>
          <cell r="AC256">
            <v>0</v>
          </cell>
          <cell r="AD256">
            <v>0</v>
          </cell>
          <cell r="AE256">
            <v>1850000</v>
          </cell>
          <cell r="AF256">
            <v>124000</v>
          </cell>
          <cell r="AG256">
            <v>0</v>
          </cell>
          <cell r="AH256">
            <v>10847557</v>
          </cell>
          <cell r="AI256">
            <v>-18713638</v>
          </cell>
          <cell r="AJ256">
            <v>-109922224</v>
          </cell>
          <cell r="AK256">
            <v>-593733</v>
          </cell>
          <cell r="AL256">
            <v>30092867</v>
          </cell>
          <cell r="AM256">
            <v>-46737098</v>
          </cell>
          <cell r="AN256">
            <v>-77883093</v>
          </cell>
          <cell r="AO256">
            <v>-17375000</v>
          </cell>
          <cell r="AP256">
            <v>-33106745</v>
          </cell>
          <cell r="AQ256">
            <v>-58219000</v>
          </cell>
          <cell r="AR256">
            <v>-12787916</v>
          </cell>
          <cell r="AS256">
            <v>0</v>
          </cell>
          <cell r="AT256">
            <v>-1638000</v>
          </cell>
          <cell r="AU256">
            <v>612000</v>
          </cell>
          <cell r="AV256">
            <v>21625267</v>
          </cell>
          <cell r="AW256">
            <v>0</v>
          </cell>
          <cell r="AX256">
            <v>0</v>
          </cell>
          <cell r="AY256">
            <v>0</v>
          </cell>
          <cell r="AZ256">
            <v>0</v>
          </cell>
          <cell r="BA256">
            <v>11437447</v>
          </cell>
          <cell r="BB256">
            <v>7820000</v>
          </cell>
          <cell r="BC256">
            <v>8158000</v>
          </cell>
          <cell r="BD256">
            <v>131020101</v>
          </cell>
          <cell r="BE256">
            <v>1974000</v>
          </cell>
          <cell r="BF256">
            <v>2006000</v>
          </cell>
          <cell r="BG256">
            <v>17325000</v>
          </cell>
          <cell r="BH256">
            <v>-173795554</v>
          </cell>
          <cell r="BI256">
            <v>-60159359</v>
          </cell>
          <cell r="BJ256" t="e">
            <v>#N/A</v>
          </cell>
          <cell r="BK256">
            <v>157550506</v>
          </cell>
          <cell r="BL256">
            <v>-292493755</v>
          </cell>
          <cell r="BM256" t="str">
            <v>N/A</v>
          </cell>
          <cell r="BN256" t="str">
            <v>N/A</v>
          </cell>
          <cell r="BO256" t="str">
            <v>N/A</v>
          </cell>
          <cell r="BP256">
            <v>0</v>
          </cell>
          <cell r="BQ256">
            <v>-158556916</v>
          </cell>
          <cell r="BR256">
            <v>-301291278</v>
          </cell>
          <cell r="BS256" t="e">
            <v>#N/A</v>
          </cell>
          <cell r="BT256">
            <v>-134943250</v>
          </cell>
          <cell r="BU256">
            <v>-118282909</v>
          </cell>
          <cell r="BV256">
            <v>-5707279</v>
          </cell>
          <cell r="BW256">
            <v>6459347</v>
          </cell>
          <cell r="BX256">
            <v>5150182</v>
          </cell>
          <cell r="BY256">
            <v>-3267821</v>
          </cell>
          <cell r="BZ256" t="e">
            <v>#N/A</v>
          </cell>
          <cell r="CA256">
            <v>0</v>
          </cell>
          <cell r="CB256">
            <v>134287922</v>
          </cell>
          <cell r="CC256">
            <v>161703369</v>
          </cell>
          <cell r="CD256">
            <v>-279986277</v>
          </cell>
          <cell r="CE256">
            <v>0</v>
          </cell>
          <cell r="CF256">
            <v>-134943250</v>
          </cell>
          <cell r="CG256">
            <v>0</v>
          </cell>
          <cell r="CH256">
            <v>38451229</v>
          </cell>
        </row>
        <row r="257">
          <cell r="B257">
            <v>36118</v>
          </cell>
          <cell r="D257">
            <v>18695407</v>
          </cell>
          <cell r="E257">
            <v>-879538</v>
          </cell>
          <cell r="F257">
            <v>43141038</v>
          </cell>
          <cell r="G257">
            <v>0</v>
          </cell>
          <cell r="H257">
            <v>17718750</v>
          </cell>
          <cell r="I257">
            <v>14604851</v>
          </cell>
          <cell r="J257">
            <v>-5081795</v>
          </cell>
          <cell r="K257">
            <v>-346561</v>
          </cell>
          <cell r="L257">
            <v>5454000</v>
          </cell>
          <cell r="M257">
            <v>2814000</v>
          </cell>
          <cell r="N257">
            <v>7234000</v>
          </cell>
          <cell r="O257">
            <v>657000</v>
          </cell>
          <cell r="P257">
            <v>11213128</v>
          </cell>
          <cell r="Q257">
            <v>0</v>
          </cell>
          <cell r="R257">
            <v>0</v>
          </cell>
          <cell r="S257">
            <v>0</v>
          </cell>
          <cell r="T257">
            <v>5121000</v>
          </cell>
          <cell r="U257">
            <v>15609000</v>
          </cell>
          <cell r="V257">
            <v>-3513000</v>
          </cell>
          <cell r="W257">
            <v>6824000</v>
          </cell>
          <cell r="X257">
            <v>-5482000</v>
          </cell>
          <cell r="Y257">
            <v>0</v>
          </cell>
          <cell r="Z257">
            <v>0</v>
          </cell>
          <cell r="AA257">
            <v>0</v>
          </cell>
          <cell r="AB257">
            <v>0</v>
          </cell>
          <cell r="AC257">
            <v>0</v>
          </cell>
          <cell r="AD257">
            <v>0</v>
          </cell>
          <cell r="AE257">
            <v>1885000</v>
          </cell>
          <cell r="AF257">
            <v>124000</v>
          </cell>
          <cell r="AG257">
            <v>0</v>
          </cell>
          <cell r="AH257">
            <v>11219142</v>
          </cell>
          <cell r="AI257">
            <v>-18579638</v>
          </cell>
          <cell r="AJ257">
            <v>-108888004</v>
          </cell>
          <cell r="AK257">
            <v>-593733</v>
          </cell>
          <cell r="AL257">
            <v>30634100</v>
          </cell>
          <cell r="AM257">
            <v>-47232098</v>
          </cell>
          <cell r="AN257">
            <v>-77519299</v>
          </cell>
          <cell r="AO257">
            <v>-17205000</v>
          </cell>
          <cell r="AP257">
            <v>-33651973</v>
          </cell>
          <cell r="AQ257">
            <v>-58322000</v>
          </cell>
          <cell r="AR257">
            <v>-12770917</v>
          </cell>
          <cell r="AS257">
            <v>0</v>
          </cell>
          <cell r="AT257">
            <v>-1638000</v>
          </cell>
          <cell r="AU257">
            <v>612000</v>
          </cell>
          <cell r="AV257">
            <v>21628267</v>
          </cell>
          <cell r="AW257">
            <v>0</v>
          </cell>
          <cell r="AX257">
            <v>0</v>
          </cell>
          <cell r="AY257">
            <v>0</v>
          </cell>
          <cell r="AZ257">
            <v>0</v>
          </cell>
          <cell r="BA257">
            <v>11213128</v>
          </cell>
          <cell r="BB257">
            <v>7891000</v>
          </cell>
          <cell r="BC257">
            <v>8268000</v>
          </cell>
          <cell r="BD257">
            <v>128980603</v>
          </cell>
          <cell r="BE257">
            <v>2009000</v>
          </cell>
          <cell r="BF257">
            <v>1342000</v>
          </cell>
          <cell r="BG257">
            <v>17217000</v>
          </cell>
          <cell r="BH257">
            <v>-171549307</v>
          </cell>
          <cell r="BI257">
            <v>-59873775</v>
          </cell>
          <cell r="BJ257" t="e">
            <v>#N/A</v>
          </cell>
          <cell r="BK257">
            <v>155473194</v>
          </cell>
          <cell r="BL257">
            <v>-291739152</v>
          </cell>
          <cell r="BM257" t="str">
            <v>N/A</v>
          </cell>
          <cell r="BN257" t="str">
            <v>N/A</v>
          </cell>
          <cell r="BO257" t="str">
            <v>N/A</v>
          </cell>
          <cell r="BP257">
            <v>0</v>
          </cell>
          <cell r="BQ257">
            <v>-156482669</v>
          </cell>
          <cell r="BR257">
            <v>-299257447</v>
          </cell>
          <cell r="BS257" t="e">
            <v>#N/A</v>
          </cell>
          <cell r="BT257">
            <v>-136265958</v>
          </cell>
          <cell r="BU257">
            <v>-119035080</v>
          </cell>
          <cell r="BV257">
            <v>-5889887</v>
          </cell>
          <cell r="BW257">
            <v>6498616</v>
          </cell>
          <cell r="BX257">
            <v>4676850</v>
          </cell>
          <cell r="BY257">
            <v>-3301635</v>
          </cell>
          <cell r="BZ257" t="e">
            <v>#N/A</v>
          </cell>
          <cell r="CA257">
            <v>0</v>
          </cell>
          <cell r="CB257">
            <v>132282238</v>
          </cell>
          <cell r="CC257">
            <v>159654366</v>
          </cell>
          <cell r="CD257">
            <v>-278689446</v>
          </cell>
          <cell r="CE257">
            <v>0</v>
          </cell>
          <cell r="CF257">
            <v>-136265958</v>
          </cell>
          <cell r="CG257">
            <v>0</v>
          </cell>
          <cell r="CH257">
            <v>38264966</v>
          </cell>
        </row>
        <row r="258">
          <cell r="B258">
            <v>36119</v>
          </cell>
          <cell r="D258">
            <v>18539426</v>
          </cell>
          <cell r="E258">
            <v>-872020</v>
          </cell>
          <cell r="F258">
            <v>43007551</v>
          </cell>
          <cell r="G258">
            <v>0</v>
          </cell>
          <cell r="H258">
            <v>18182419</v>
          </cell>
          <cell r="I258">
            <v>15331322</v>
          </cell>
          <cell r="J258">
            <v>-5416523</v>
          </cell>
          <cell r="K258">
            <v>-344191</v>
          </cell>
          <cell r="L258">
            <v>5478000</v>
          </cell>
          <cell r="M258">
            <v>2782000</v>
          </cell>
          <cell r="N258">
            <v>7268000</v>
          </cell>
          <cell r="O258">
            <v>672000</v>
          </cell>
          <cell r="P258">
            <v>11302118</v>
          </cell>
          <cell r="Q258">
            <v>0</v>
          </cell>
          <cell r="R258">
            <v>0</v>
          </cell>
          <cell r="S258">
            <v>0</v>
          </cell>
          <cell r="T258">
            <v>5108000</v>
          </cell>
          <cell r="U258">
            <v>15679000</v>
          </cell>
          <cell r="V258">
            <v>-3543000</v>
          </cell>
          <cell r="W258">
            <v>6825000</v>
          </cell>
          <cell r="X258">
            <v>-5035000</v>
          </cell>
          <cell r="Y258">
            <v>0</v>
          </cell>
          <cell r="Z258">
            <v>0</v>
          </cell>
          <cell r="AA258">
            <v>0</v>
          </cell>
          <cell r="AB258">
            <v>0</v>
          </cell>
          <cell r="AC258">
            <v>0</v>
          </cell>
          <cell r="AD258">
            <v>0</v>
          </cell>
          <cell r="AE258">
            <v>1924000</v>
          </cell>
          <cell r="AF258">
            <v>122000</v>
          </cell>
          <cell r="AG258">
            <v>0</v>
          </cell>
          <cell r="AH258">
            <v>11273816</v>
          </cell>
          <cell r="AI258">
            <v>-18405470</v>
          </cell>
          <cell r="AJ258">
            <v>-106992966</v>
          </cell>
          <cell r="AK258">
            <v>-594289</v>
          </cell>
          <cell r="AL258">
            <v>30806282</v>
          </cell>
          <cell r="AM258">
            <v>-41605893</v>
          </cell>
          <cell r="AN258">
            <v>-77228790</v>
          </cell>
          <cell r="AO258">
            <v>-17014000</v>
          </cell>
          <cell r="AP258">
            <v>-33706877</v>
          </cell>
          <cell r="AQ258">
            <v>-58669000</v>
          </cell>
          <cell r="AR258">
            <v>-12804603</v>
          </cell>
          <cell r="AS258">
            <v>0</v>
          </cell>
          <cell r="AT258">
            <v>-1634000</v>
          </cell>
          <cell r="AU258">
            <v>612000</v>
          </cell>
          <cell r="AV258">
            <v>21632267</v>
          </cell>
          <cell r="AW258">
            <v>0</v>
          </cell>
          <cell r="AX258">
            <v>0</v>
          </cell>
          <cell r="AY258">
            <v>0</v>
          </cell>
          <cell r="AZ258">
            <v>0</v>
          </cell>
          <cell r="BA258">
            <v>11302118</v>
          </cell>
          <cell r="BB258">
            <v>7940000</v>
          </cell>
          <cell r="BC258">
            <v>8260000</v>
          </cell>
          <cell r="BD258">
            <v>130913184</v>
          </cell>
          <cell r="BE258">
            <v>2046000</v>
          </cell>
          <cell r="BF258">
            <v>1790000</v>
          </cell>
          <cell r="BG258">
            <v>17244000</v>
          </cell>
          <cell r="BH258">
            <v>-168818966</v>
          </cell>
          <cell r="BI258">
            <v>-60199787</v>
          </cell>
          <cell r="BJ258" t="e">
            <v>#N/A</v>
          </cell>
          <cell r="BK258">
            <v>157543282</v>
          </cell>
          <cell r="BL258">
            <v>-283251522</v>
          </cell>
          <cell r="BM258" t="str">
            <v>N/A</v>
          </cell>
          <cell r="BN258" t="str">
            <v>N/A</v>
          </cell>
          <cell r="BO258" t="str">
            <v>N/A</v>
          </cell>
          <cell r="BP258">
            <v>0</v>
          </cell>
          <cell r="BQ258">
            <v>-153956496</v>
          </cell>
          <cell r="BR258">
            <v>-291234913</v>
          </cell>
          <cell r="BS258" t="e">
            <v>#N/A</v>
          </cell>
          <cell r="BT258">
            <v>-125708241</v>
          </cell>
          <cell r="BU258">
            <v>-108534174</v>
          </cell>
          <cell r="BV258">
            <v>-1872409</v>
          </cell>
          <cell r="BW258">
            <v>6454187</v>
          </cell>
          <cell r="BX258">
            <v>2195596</v>
          </cell>
          <cell r="BY258">
            <v>-3205436</v>
          </cell>
          <cell r="BZ258" t="e">
            <v>#N/A</v>
          </cell>
          <cell r="CA258">
            <v>0</v>
          </cell>
          <cell r="CB258">
            <v>134118620</v>
          </cell>
          <cell r="CC258">
            <v>161620738</v>
          </cell>
          <cell r="CD258">
            <v>-270154912</v>
          </cell>
          <cell r="CE258">
            <v>0</v>
          </cell>
          <cell r="CF258">
            <v>-125708241</v>
          </cell>
          <cell r="CG258">
            <v>0</v>
          </cell>
          <cell r="CH258">
            <v>38041243</v>
          </cell>
        </row>
        <row r="259">
          <cell r="B259">
            <v>36122</v>
          </cell>
          <cell r="D259">
            <v>18473980</v>
          </cell>
          <cell r="E259">
            <v>0</v>
          </cell>
          <cell r="F259">
            <v>42854903</v>
          </cell>
          <cell r="G259">
            <v>0</v>
          </cell>
          <cell r="H259">
            <v>17849848</v>
          </cell>
          <cell r="I259">
            <v>14878354</v>
          </cell>
          <cell r="J259">
            <v>-5409179</v>
          </cell>
          <cell r="K259">
            <v>-340166</v>
          </cell>
          <cell r="L259">
            <v>5587000</v>
          </cell>
          <cell r="M259">
            <v>2759000</v>
          </cell>
          <cell r="N259">
            <v>7266000</v>
          </cell>
          <cell r="O259">
            <v>672000</v>
          </cell>
          <cell r="P259">
            <v>11447334</v>
          </cell>
          <cell r="Q259">
            <v>0</v>
          </cell>
          <cell r="R259">
            <v>0</v>
          </cell>
          <cell r="S259">
            <v>0</v>
          </cell>
          <cell r="T259">
            <v>5109000</v>
          </cell>
          <cell r="U259">
            <v>15732000</v>
          </cell>
          <cell r="V259">
            <v>-3633000</v>
          </cell>
          <cell r="W259">
            <v>6965000</v>
          </cell>
          <cell r="X259">
            <v>-7008000</v>
          </cell>
          <cell r="Y259">
            <v>0</v>
          </cell>
          <cell r="Z259">
            <v>0</v>
          </cell>
          <cell r="AA259">
            <v>0</v>
          </cell>
          <cell r="AB259">
            <v>0</v>
          </cell>
          <cell r="AC259">
            <v>0</v>
          </cell>
          <cell r="AD259">
            <v>0</v>
          </cell>
          <cell r="AE259">
            <v>1973000</v>
          </cell>
          <cell r="AF259">
            <v>125000</v>
          </cell>
          <cell r="AG259">
            <v>0</v>
          </cell>
          <cell r="AH259">
            <v>11377961</v>
          </cell>
          <cell r="AI259">
            <v>-18230850</v>
          </cell>
          <cell r="AJ259">
            <v>-106127904</v>
          </cell>
          <cell r="AK259">
            <v>-593793</v>
          </cell>
          <cell r="AL259">
            <v>31018215</v>
          </cell>
          <cell r="AM259">
            <v>-41621893</v>
          </cell>
          <cell r="AN259">
            <v>-74598185</v>
          </cell>
          <cell r="AO259">
            <v>-16146000</v>
          </cell>
          <cell r="AP259">
            <v>-33642165</v>
          </cell>
          <cell r="AQ259">
            <v>-59052000</v>
          </cell>
          <cell r="AR259">
            <v>-12898562</v>
          </cell>
          <cell r="AS259">
            <v>0</v>
          </cell>
          <cell r="AT259">
            <v>-1634000</v>
          </cell>
          <cell r="AU259">
            <v>612000</v>
          </cell>
          <cell r="AV259">
            <v>21776306</v>
          </cell>
          <cell r="AW259">
            <v>0</v>
          </cell>
          <cell r="AX259">
            <v>0</v>
          </cell>
          <cell r="AY259">
            <v>0</v>
          </cell>
          <cell r="AZ259">
            <v>0</v>
          </cell>
          <cell r="BA259">
            <v>11447334</v>
          </cell>
          <cell r="BB259">
            <v>7938000</v>
          </cell>
          <cell r="BC259">
            <v>8346000</v>
          </cell>
          <cell r="BD259">
            <v>127899907</v>
          </cell>
          <cell r="BE259">
            <v>2098000</v>
          </cell>
          <cell r="BF259">
            <v>-43000</v>
          </cell>
          <cell r="BG259">
            <v>17208000</v>
          </cell>
          <cell r="BH259">
            <v>-163924211</v>
          </cell>
          <cell r="BI259">
            <v>-60572601</v>
          </cell>
          <cell r="BJ259" t="e">
            <v>#N/A</v>
          </cell>
          <cell r="BK259">
            <v>155631241</v>
          </cell>
          <cell r="BL259">
            <v>-280497869</v>
          </cell>
          <cell r="BM259" t="str">
            <v>N/A</v>
          </cell>
          <cell r="BN259" t="str">
            <v>N/A</v>
          </cell>
          <cell r="BO259" t="str">
            <v>N/A</v>
          </cell>
          <cell r="BP259">
            <v>0</v>
          </cell>
          <cell r="BQ259">
            <v>-149326361</v>
          </cell>
          <cell r="BR259">
            <v>-286873011</v>
          </cell>
          <cell r="BS259" t="e">
            <v>#N/A</v>
          </cell>
          <cell r="BT259">
            <v>-124866629</v>
          </cell>
          <cell r="BU259">
            <v>-108912170</v>
          </cell>
          <cell r="BV259">
            <v>-2868835</v>
          </cell>
          <cell r="BW259">
            <v>6058923</v>
          </cell>
          <cell r="BX259">
            <v>1861879</v>
          </cell>
          <cell r="BY259">
            <v>-3066599</v>
          </cell>
          <cell r="BZ259" t="e">
            <v>#N/A</v>
          </cell>
          <cell r="CA259">
            <v>0</v>
          </cell>
          <cell r="CB259">
            <v>130966506</v>
          </cell>
          <cell r="CC259">
            <v>158697840</v>
          </cell>
          <cell r="CD259">
            <v>-267610010</v>
          </cell>
          <cell r="CE259">
            <v>0</v>
          </cell>
          <cell r="CF259">
            <v>-124866629</v>
          </cell>
          <cell r="CG259">
            <v>0</v>
          </cell>
          <cell r="CH259">
            <v>37606799</v>
          </cell>
        </row>
        <row r="260">
          <cell r="B260">
            <v>36123</v>
          </cell>
          <cell r="D260">
            <v>18371601</v>
          </cell>
          <cell r="E260">
            <v>-865286</v>
          </cell>
          <cell r="F260">
            <v>42878513</v>
          </cell>
          <cell r="G260">
            <v>0</v>
          </cell>
          <cell r="H260">
            <v>17526074</v>
          </cell>
          <cell r="I260">
            <v>14692542</v>
          </cell>
          <cell r="J260">
            <v>-5356798</v>
          </cell>
          <cell r="K260">
            <v>-339725</v>
          </cell>
          <cell r="L260">
            <v>5630000</v>
          </cell>
          <cell r="M260">
            <v>2737000</v>
          </cell>
          <cell r="N260">
            <v>7266000</v>
          </cell>
          <cell r="O260">
            <v>577000</v>
          </cell>
          <cell r="P260">
            <v>11638131</v>
          </cell>
          <cell r="Q260">
            <v>0</v>
          </cell>
          <cell r="R260">
            <v>0</v>
          </cell>
          <cell r="S260">
            <v>0</v>
          </cell>
          <cell r="T260">
            <v>5092000</v>
          </cell>
          <cell r="U260">
            <v>15624000</v>
          </cell>
          <cell r="V260">
            <v>-3612000</v>
          </cell>
          <cell r="W260">
            <v>7009000</v>
          </cell>
          <cell r="X260">
            <v>-7593000</v>
          </cell>
          <cell r="Y260">
            <v>0</v>
          </cell>
          <cell r="Z260">
            <v>0</v>
          </cell>
          <cell r="AA260">
            <v>0</v>
          </cell>
          <cell r="AB260">
            <v>0</v>
          </cell>
          <cell r="AC260">
            <v>0</v>
          </cell>
          <cell r="AD260">
            <v>0</v>
          </cell>
          <cell r="AE260">
            <v>1956000</v>
          </cell>
          <cell r="AF260">
            <v>145000</v>
          </cell>
          <cell r="AG260">
            <v>0</v>
          </cell>
          <cell r="AH260">
            <v>11225075</v>
          </cell>
          <cell r="AI260">
            <v>-18201639</v>
          </cell>
          <cell r="AJ260">
            <v>-109580619</v>
          </cell>
          <cell r="AK260">
            <v>-593789</v>
          </cell>
          <cell r="AL260">
            <v>27280341</v>
          </cell>
          <cell r="AM260">
            <v>-42024189</v>
          </cell>
          <cell r="AN260">
            <v>-76225189</v>
          </cell>
          <cell r="AO260">
            <v>-16272000</v>
          </cell>
          <cell r="AP260">
            <v>-45201413</v>
          </cell>
          <cell r="AQ260">
            <v>-59261000</v>
          </cell>
          <cell r="AR260">
            <v>-12858944</v>
          </cell>
          <cell r="AS260">
            <v>0</v>
          </cell>
          <cell r="AT260">
            <v>-1634000</v>
          </cell>
          <cell r="AU260">
            <v>612000</v>
          </cell>
          <cell r="AV260">
            <v>21774306</v>
          </cell>
          <cell r="AW260">
            <v>0</v>
          </cell>
          <cell r="AX260">
            <v>0</v>
          </cell>
          <cell r="AY260">
            <v>0</v>
          </cell>
          <cell r="AZ260">
            <v>0</v>
          </cell>
          <cell r="BA260">
            <v>11638131</v>
          </cell>
          <cell r="BB260">
            <v>7843000</v>
          </cell>
          <cell r="BC260">
            <v>8367000</v>
          </cell>
          <cell r="BD260">
            <v>129521962</v>
          </cell>
          <cell r="BE260">
            <v>2101000</v>
          </cell>
          <cell r="BF260">
            <v>-584000</v>
          </cell>
          <cell r="BG260">
            <v>17104000</v>
          </cell>
          <cell r="BH260">
            <v>-172840589</v>
          </cell>
          <cell r="BI260">
            <v>-60894869</v>
          </cell>
          <cell r="BJ260" t="e">
            <v>#N/A</v>
          </cell>
          <cell r="BK260">
            <v>156504808</v>
          </cell>
          <cell r="BL260">
            <v>-302340059</v>
          </cell>
          <cell r="BM260" t="str">
            <v>N/A</v>
          </cell>
          <cell r="BN260" t="str">
            <v>N/A</v>
          </cell>
          <cell r="BO260" t="str">
            <v>N/A</v>
          </cell>
          <cell r="BP260">
            <v>0</v>
          </cell>
          <cell r="BQ260">
            <v>-158250950</v>
          </cell>
          <cell r="BR260">
            <v>-296511953</v>
          </cell>
          <cell r="BS260" t="e">
            <v>#N/A</v>
          </cell>
          <cell r="BT260">
            <v>-145835252</v>
          </cell>
          <cell r="BU260">
            <v>-117369996</v>
          </cell>
          <cell r="BV260">
            <v>-1891666</v>
          </cell>
          <cell r="BW260">
            <v>5471283</v>
          </cell>
          <cell r="BX260">
            <v>3731010</v>
          </cell>
          <cell r="BY260">
            <v>-3150863</v>
          </cell>
          <cell r="BZ260" t="e">
            <v>#N/A</v>
          </cell>
          <cell r="CA260">
            <v>0</v>
          </cell>
          <cell r="CB260">
            <v>132672825</v>
          </cell>
          <cell r="CC260">
            <v>160520956</v>
          </cell>
          <cell r="CD260">
            <v>-277890952</v>
          </cell>
          <cell r="CE260">
            <v>0</v>
          </cell>
          <cell r="CF260">
            <v>-145835252</v>
          </cell>
          <cell r="CG260">
            <v>0</v>
          </cell>
          <cell r="CH260">
            <v>37589991</v>
          </cell>
        </row>
        <row r="261">
          <cell r="B261">
            <v>36124</v>
          </cell>
          <cell r="D261">
            <v>18446170</v>
          </cell>
          <cell r="E261">
            <v>-865376</v>
          </cell>
          <cell r="F261">
            <v>43070822</v>
          </cell>
          <cell r="G261">
            <v>0</v>
          </cell>
          <cell r="H261">
            <v>17760473</v>
          </cell>
          <cell r="I261">
            <v>14675785</v>
          </cell>
          <cell r="J261">
            <v>-5233173</v>
          </cell>
          <cell r="K261">
            <v>-341053</v>
          </cell>
          <cell r="L261">
            <v>5692000</v>
          </cell>
          <cell r="M261">
            <v>2585000</v>
          </cell>
          <cell r="N261">
            <v>0</v>
          </cell>
          <cell r="O261">
            <v>0</v>
          </cell>
          <cell r="P261">
            <v>11727419</v>
          </cell>
          <cell r="Q261">
            <v>0</v>
          </cell>
          <cell r="R261">
            <v>0</v>
          </cell>
          <cell r="S261">
            <v>0</v>
          </cell>
          <cell r="T261">
            <v>5122000</v>
          </cell>
          <cell r="U261">
            <v>15553000</v>
          </cell>
          <cell r="V261">
            <v>-3614000</v>
          </cell>
          <cell r="W261">
            <v>7014000</v>
          </cell>
          <cell r="X261">
            <v>-8397000</v>
          </cell>
          <cell r="Y261">
            <v>0</v>
          </cell>
          <cell r="Z261">
            <v>0</v>
          </cell>
          <cell r="AA261">
            <v>0</v>
          </cell>
          <cell r="AB261">
            <v>0</v>
          </cell>
          <cell r="AC261">
            <v>0</v>
          </cell>
          <cell r="AD261">
            <v>0</v>
          </cell>
          <cell r="AE261">
            <v>2013000</v>
          </cell>
          <cell r="AF261">
            <v>163000</v>
          </cell>
          <cell r="AG261">
            <v>0</v>
          </cell>
          <cell r="AH261">
            <v>10877780</v>
          </cell>
          <cell r="AI261">
            <v>-18202885</v>
          </cell>
          <cell r="AJ261">
            <v>-109653198</v>
          </cell>
          <cell r="AK261">
            <v>-593114</v>
          </cell>
          <cell r="AL261">
            <v>27377719</v>
          </cell>
          <cell r="AM261">
            <v>-42024189</v>
          </cell>
          <cell r="AN261">
            <v>-75685525</v>
          </cell>
          <cell r="AO261">
            <v>-16272000</v>
          </cell>
          <cell r="AP261">
            <v>-44974319</v>
          </cell>
          <cell r="AQ261">
            <v>-59420000</v>
          </cell>
          <cell r="AR261">
            <v>-12851576</v>
          </cell>
          <cell r="AS261">
            <v>0</v>
          </cell>
          <cell r="AT261">
            <v>-1635000</v>
          </cell>
          <cell r="AU261">
            <v>612000</v>
          </cell>
          <cell r="AV261">
            <v>21772226</v>
          </cell>
          <cell r="AW261">
            <v>0</v>
          </cell>
          <cell r="AX261">
            <v>0</v>
          </cell>
          <cell r="AY261">
            <v>0</v>
          </cell>
          <cell r="AZ261">
            <v>0</v>
          </cell>
          <cell r="BA261">
            <v>11727419</v>
          </cell>
          <cell r="BB261">
            <v>0</v>
          </cell>
          <cell r="BC261">
            <v>8277000</v>
          </cell>
          <cell r="BD261">
            <v>131192878</v>
          </cell>
          <cell r="BE261">
            <v>2176000</v>
          </cell>
          <cell r="BF261">
            <v>-1383000</v>
          </cell>
          <cell r="BG261">
            <v>17061000</v>
          </cell>
          <cell r="BH261">
            <v>-172279777</v>
          </cell>
          <cell r="BI261">
            <v>-61393796</v>
          </cell>
          <cell r="BJ261" t="e">
            <v>#N/A</v>
          </cell>
          <cell r="BK261">
            <v>150331921</v>
          </cell>
          <cell r="BL261">
            <v>-302818080</v>
          </cell>
          <cell r="BM261" t="str">
            <v>N/A</v>
          </cell>
          <cell r="BN261" t="str">
            <v>N/A</v>
          </cell>
          <cell r="BO261" t="str">
            <v>N/A</v>
          </cell>
          <cell r="BP261">
            <v>0</v>
          </cell>
          <cell r="BQ261">
            <v>-157690892</v>
          </cell>
          <cell r="BR261">
            <v>-296446988</v>
          </cell>
          <cell r="BS261" t="e">
            <v>#N/A</v>
          </cell>
          <cell r="BT261">
            <v>-152486159</v>
          </cell>
          <cell r="BU261">
            <v>-124185614</v>
          </cell>
          <cell r="BV261">
            <v>-1297668</v>
          </cell>
          <cell r="BW261">
            <v>6091168</v>
          </cell>
          <cell r="BX261">
            <v>3467044</v>
          </cell>
          <cell r="BY261">
            <v>-3210077</v>
          </cell>
          <cell r="BZ261" t="e">
            <v>#N/A</v>
          </cell>
          <cell r="CA261">
            <v>0</v>
          </cell>
          <cell r="CB261">
            <v>134402954</v>
          </cell>
          <cell r="CC261">
            <v>154407373</v>
          </cell>
          <cell r="CD261">
            <v>-278592987</v>
          </cell>
          <cell r="CE261">
            <v>0</v>
          </cell>
          <cell r="CF261">
            <v>-152486159</v>
          </cell>
          <cell r="CG261">
            <v>0</v>
          </cell>
          <cell r="CH261">
            <v>37763387</v>
          </cell>
        </row>
        <row r="262">
          <cell r="B262">
            <v>36125</v>
          </cell>
          <cell r="D262">
            <v>18746279</v>
          </cell>
          <cell r="E262">
            <v>-870033</v>
          </cell>
          <cell r="F262">
            <v>43161581</v>
          </cell>
          <cell r="G262">
            <v>0</v>
          </cell>
          <cell r="H262">
            <v>17997111</v>
          </cell>
          <cell r="I262">
            <v>14654631</v>
          </cell>
          <cell r="J262">
            <v>-5485904</v>
          </cell>
          <cell r="K262">
            <v>-340520</v>
          </cell>
          <cell r="L262">
            <v>5725000</v>
          </cell>
          <cell r="M262">
            <v>2569000</v>
          </cell>
          <cell r="N262">
            <v>7266000</v>
          </cell>
          <cell r="O262">
            <v>614000</v>
          </cell>
          <cell r="P262">
            <v>11955818</v>
          </cell>
          <cell r="Q262">
            <v>0</v>
          </cell>
          <cell r="R262">
            <v>0</v>
          </cell>
          <cell r="S262">
            <v>0</v>
          </cell>
          <cell r="T262">
            <v>5203000</v>
          </cell>
          <cell r="U262">
            <v>15387000</v>
          </cell>
          <cell r="V262">
            <v>-3598000</v>
          </cell>
          <cell r="W262">
            <v>7014000</v>
          </cell>
          <cell r="X262">
            <v>-8457000</v>
          </cell>
          <cell r="Y262">
            <v>0</v>
          </cell>
          <cell r="Z262">
            <v>0</v>
          </cell>
          <cell r="AA262">
            <v>0</v>
          </cell>
          <cell r="AB262">
            <v>0</v>
          </cell>
          <cell r="AC262">
            <v>0</v>
          </cell>
          <cell r="AD262">
            <v>0</v>
          </cell>
          <cell r="AE262">
            <v>2152000</v>
          </cell>
          <cell r="AF262">
            <v>165000</v>
          </cell>
          <cell r="AG262">
            <v>0</v>
          </cell>
          <cell r="AH262">
            <v>10859508</v>
          </cell>
          <cell r="AI262">
            <v>-18205168</v>
          </cell>
          <cell r="AJ262">
            <v>-109552859</v>
          </cell>
          <cell r="AK262">
            <v>-592864</v>
          </cell>
          <cell r="AL262">
            <v>27416930</v>
          </cell>
          <cell r="AM262">
            <v>-40362408</v>
          </cell>
          <cell r="AN262">
            <v>-76117812</v>
          </cell>
          <cell r="AO262">
            <v>-15989000</v>
          </cell>
          <cell r="AP262">
            <v>-45507811</v>
          </cell>
          <cell r="AQ262">
            <v>-59159000</v>
          </cell>
          <cell r="AR262">
            <v>-12930543</v>
          </cell>
          <cell r="AS262">
            <v>0</v>
          </cell>
          <cell r="AT262">
            <v>-1636000</v>
          </cell>
          <cell r="AU262">
            <v>612000</v>
          </cell>
          <cell r="AV262">
            <v>21768316</v>
          </cell>
          <cell r="AW262">
            <v>0</v>
          </cell>
          <cell r="AX262">
            <v>0</v>
          </cell>
          <cell r="AY262">
            <v>0</v>
          </cell>
          <cell r="AZ262">
            <v>0</v>
          </cell>
          <cell r="BA262">
            <v>11955818</v>
          </cell>
          <cell r="BB262">
            <v>7880000</v>
          </cell>
          <cell r="BC262">
            <v>8294000</v>
          </cell>
          <cell r="BD262">
            <v>134608089</v>
          </cell>
          <cell r="BE262">
            <v>2317000</v>
          </cell>
          <cell r="BF262">
            <v>-1443000</v>
          </cell>
          <cell r="BG262">
            <v>16992000</v>
          </cell>
          <cell r="BH262">
            <v>-172296457</v>
          </cell>
          <cell r="BI262">
            <v>-61230035</v>
          </cell>
          <cell r="BJ262" t="e">
            <v>#N/A</v>
          </cell>
          <cell r="BK262">
            <v>161867873</v>
          </cell>
          <cell r="BL262">
            <v>-301530710</v>
          </cell>
          <cell r="BM262" t="str">
            <v>N/A</v>
          </cell>
          <cell r="BN262" t="str">
            <v>N/A</v>
          </cell>
          <cell r="BO262" t="str">
            <v>N/A</v>
          </cell>
          <cell r="BP262">
            <v>0</v>
          </cell>
          <cell r="BQ262">
            <v>-157689289</v>
          </cell>
          <cell r="BR262">
            <v>-294633216</v>
          </cell>
          <cell r="BS262" t="e">
            <v>#N/A</v>
          </cell>
          <cell r="BT262">
            <v>-139662837</v>
          </cell>
          <cell r="BU262">
            <v>-110871069</v>
          </cell>
          <cell r="BV262">
            <v>2804365</v>
          </cell>
          <cell r="BW262">
            <v>6122626</v>
          </cell>
          <cell r="BX262">
            <v>2441768</v>
          </cell>
          <cell r="BY262">
            <v>-3158240</v>
          </cell>
          <cell r="BZ262" t="e">
            <v>#N/A</v>
          </cell>
          <cell r="CA262">
            <v>0</v>
          </cell>
          <cell r="CB262">
            <v>137766328</v>
          </cell>
          <cell r="CC262">
            <v>165896146</v>
          </cell>
          <cell r="CD262">
            <v>-276767215</v>
          </cell>
          <cell r="CE262">
            <v>0</v>
          </cell>
          <cell r="CF262">
            <v>-139662837</v>
          </cell>
          <cell r="CG262">
            <v>0</v>
          </cell>
          <cell r="CH262">
            <v>37664390</v>
          </cell>
        </row>
        <row r="263">
          <cell r="B263">
            <v>36126</v>
          </cell>
          <cell r="D263">
            <v>18894473</v>
          </cell>
          <cell r="E263">
            <v>-852470</v>
          </cell>
          <cell r="F263">
            <v>43494805</v>
          </cell>
          <cell r="G263">
            <v>0</v>
          </cell>
          <cell r="H263">
            <v>18086917</v>
          </cell>
          <cell r="I263">
            <v>14140702</v>
          </cell>
          <cell r="J263">
            <v>-5296960</v>
          </cell>
          <cell r="K263">
            <v>-340875</v>
          </cell>
          <cell r="L263">
            <v>5769000</v>
          </cell>
          <cell r="M263">
            <v>2544000</v>
          </cell>
          <cell r="N263">
            <v>7275000</v>
          </cell>
          <cell r="O263">
            <v>504000</v>
          </cell>
          <cell r="P263">
            <v>12098443</v>
          </cell>
          <cell r="Q263">
            <v>0</v>
          </cell>
          <cell r="R263">
            <v>0</v>
          </cell>
          <cell r="S263">
            <v>0</v>
          </cell>
          <cell r="T263">
            <v>5215000</v>
          </cell>
          <cell r="U263">
            <v>15586000</v>
          </cell>
          <cell r="V263">
            <v>-3564000</v>
          </cell>
          <cell r="W263">
            <v>7027000</v>
          </cell>
          <cell r="X263">
            <v>-8112000</v>
          </cell>
          <cell r="Y263">
            <v>0</v>
          </cell>
          <cell r="Z263">
            <v>0</v>
          </cell>
          <cell r="AA263">
            <v>0</v>
          </cell>
          <cell r="AB263">
            <v>0</v>
          </cell>
          <cell r="AC263">
            <v>0</v>
          </cell>
          <cell r="AD263">
            <v>0</v>
          </cell>
          <cell r="AE263">
            <v>2149000</v>
          </cell>
          <cell r="AF263">
            <v>164000</v>
          </cell>
          <cell r="AG263">
            <v>0</v>
          </cell>
          <cell r="AH263">
            <v>11023432</v>
          </cell>
          <cell r="AI263">
            <v>-18205588</v>
          </cell>
          <cell r="AJ263">
            <v>-108865247</v>
          </cell>
          <cell r="AK263">
            <v>-592736</v>
          </cell>
          <cell r="AL263">
            <v>28407125</v>
          </cell>
          <cell r="AM263">
            <v>-39821394</v>
          </cell>
          <cell r="AN263">
            <v>-75719429</v>
          </cell>
          <cell r="AO263">
            <v>-15953000</v>
          </cell>
          <cell r="AP263">
            <v>-45443739</v>
          </cell>
          <cell r="AQ263">
            <v>-58310000</v>
          </cell>
          <cell r="AR263">
            <v>-12945068</v>
          </cell>
          <cell r="AS263">
            <v>0</v>
          </cell>
          <cell r="AT263">
            <v>-1638000</v>
          </cell>
          <cell r="AU263">
            <v>612000</v>
          </cell>
          <cell r="AV263">
            <v>22104422</v>
          </cell>
          <cell r="AW263">
            <v>0</v>
          </cell>
          <cell r="AX263">
            <v>0</v>
          </cell>
          <cell r="AY263">
            <v>0</v>
          </cell>
          <cell r="AZ263">
            <v>0</v>
          </cell>
          <cell r="BA263">
            <v>12098443</v>
          </cell>
          <cell r="BB263">
            <v>7779000</v>
          </cell>
          <cell r="BC263">
            <v>8313000</v>
          </cell>
          <cell r="BD263">
            <v>132909402</v>
          </cell>
          <cell r="BE263">
            <v>2313000</v>
          </cell>
          <cell r="BF263">
            <v>-1085000</v>
          </cell>
          <cell r="BG263">
            <v>17237000</v>
          </cell>
          <cell r="BH263">
            <v>-169850453</v>
          </cell>
          <cell r="BI263">
            <v>-60231636</v>
          </cell>
          <cell r="BJ263" t="e">
            <v>#N/A</v>
          </cell>
          <cell r="BK263">
            <v>160247375</v>
          </cell>
          <cell r="BL263">
            <v>-296882221</v>
          </cell>
          <cell r="BM263" t="str">
            <v>N/A</v>
          </cell>
          <cell r="BN263" t="str">
            <v>N/A</v>
          </cell>
          <cell r="BO263" t="str">
            <v>N/A</v>
          </cell>
          <cell r="BP263">
            <v>0</v>
          </cell>
          <cell r="BQ263">
            <v>-155208865</v>
          </cell>
          <cell r="BR263">
            <v>-290981905</v>
          </cell>
          <cell r="BS263" t="e">
            <v>#N/A</v>
          </cell>
          <cell r="BT263">
            <v>-136634846</v>
          </cell>
          <cell r="BU263">
            <v>-108211259</v>
          </cell>
          <cell r="BV263">
            <v>1291330</v>
          </cell>
          <cell r="BW263">
            <v>6080513</v>
          </cell>
          <cell r="BX263">
            <v>2063731</v>
          </cell>
          <cell r="BY263">
            <v>-3205801</v>
          </cell>
          <cell r="BZ263" t="e">
            <v>#N/A</v>
          </cell>
          <cell r="CA263">
            <v>0</v>
          </cell>
          <cell r="CB263">
            <v>136115202</v>
          </cell>
          <cell r="CC263">
            <v>164305646</v>
          </cell>
          <cell r="CD263">
            <v>-272516904</v>
          </cell>
          <cell r="CE263">
            <v>0</v>
          </cell>
          <cell r="CF263">
            <v>-136634846</v>
          </cell>
          <cell r="CG263">
            <v>0</v>
          </cell>
          <cell r="CH263">
            <v>37700567</v>
          </cell>
        </row>
        <row r="264">
          <cell r="B264">
            <v>36129</v>
          </cell>
          <cell r="D264">
            <v>18924042</v>
          </cell>
          <cell r="E264">
            <v>-851958</v>
          </cell>
          <cell r="F264">
            <v>43657116</v>
          </cell>
          <cell r="G264">
            <v>0</v>
          </cell>
          <cell r="H264">
            <v>18115222</v>
          </cell>
          <cell r="I264">
            <v>14154324</v>
          </cell>
          <cell r="J264">
            <v>-5190742</v>
          </cell>
          <cell r="K264">
            <v>-341408</v>
          </cell>
          <cell r="L264">
            <v>5626000</v>
          </cell>
          <cell r="M264">
            <v>2612000</v>
          </cell>
          <cell r="N264">
            <v>7416000</v>
          </cell>
          <cell r="O264">
            <v>596000</v>
          </cell>
          <cell r="P264">
            <v>12250881</v>
          </cell>
          <cell r="Q264">
            <v>0</v>
          </cell>
          <cell r="R264">
            <v>0</v>
          </cell>
          <cell r="S264">
            <v>0</v>
          </cell>
          <cell r="T264">
            <v>5353000</v>
          </cell>
          <cell r="U264">
            <v>16123000</v>
          </cell>
          <cell r="V264">
            <v>-3533000</v>
          </cell>
          <cell r="W264">
            <v>7009000</v>
          </cell>
          <cell r="X264">
            <v>-3052000</v>
          </cell>
          <cell r="Y264">
            <v>0</v>
          </cell>
          <cell r="Z264">
            <v>0</v>
          </cell>
          <cell r="AA264">
            <v>0</v>
          </cell>
          <cell r="AB264">
            <v>0</v>
          </cell>
          <cell r="AC264">
            <v>0</v>
          </cell>
          <cell r="AD264">
            <v>0</v>
          </cell>
          <cell r="AE264">
            <v>2149000</v>
          </cell>
          <cell r="AF264">
            <v>164000</v>
          </cell>
          <cell r="AG264">
            <v>0</v>
          </cell>
          <cell r="AH264">
            <v>10571556</v>
          </cell>
          <cell r="AI264">
            <v>-18592886</v>
          </cell>
          <cell r="AJ264">
            <v>-103715206</v>
          </cell>
          <cell r="AK264">
            <v>-592731</v>
          </cell>
          <cell r="AL264">
            <v>27520228</v>
          </cell>
          <cell r="AM264">
            <v>-38591281</v>
          </cell>
          <cell r="AN264">
            <v>-74604321</v>
          </cell>
          <cell r="AO264">
            <v>-16227000</v>
          </cell>
          <cell r="AP264">
            <v>-62122859</v>
          </cell>
          <cell r="AQ264">
            <v>-58186000</v>
          </cell>
          <cell r="AR264">
            <v>-12979271</v>
          </cell>
          <cell r="AS264">
            <v>0</v>
          </cell>
          <cell r="AT264">
            <v>-1639000</v>
          </cell>
          <cell r="AU264">
            <v>612000</v>
          </cell>
          <cell r="AV264">
            <v>21405933</v>
          </cell>
          <cell r="AW264">
            <v>0</v>
          </cell>
          <cell r="AX264">
            <v>0</v>
          </cell>
          <cell r="AY264">
            <v>0</v>
          </cell>
          <cell r="AZ264">
            <v>0</v>
          </cell>
          <cell r="BA264">
            <v>12250881</v>
          </cell>
          <cell r="BB264">
            <v>8012000</v>
          </cell>
          <cell r="BC264">
            <v>8238000</v>
          </cell>
          <cell r="BD264">
            <v>134591441</v>
          </cell>
          <cell r="BE264">
            <v>2313000</v>
          </cell>
          <cell r="BF264">
            <v>3957000</v>
          </cell>
          <cell r="BG264">
            <v>17943000</v>
          </cell>
          <cell r="BH264">
            <v>-165832983</v>
          </cell>
          <cell r="BI264">
            <v>-60593715</v>
          </cell>
          <cell r="BJ264" t="e">
            <v>#N/A</v>
          </cell>
          <cell r="BK264">
            <v>162240364</v>
          </cell>
          <cell r="BL264">
            <v>-302927837</v>
          </cell>
          <cell r="BM264" t="str">
            <v>N/A</v>
          </cell>
          <cell r="BN264" t="str">
            <v>N/A</v>
          </cell>
          <cell r="BO264" t="str">
            <v>N/A</v>
          </cell>
          <cell r="BP264">
            <v>0</v>
          </cell>
          <cell r="BQ264">
            <v>-150773097</v>
          </cell>
          <cell r="BR264">
            <v>-285396912</v>
          </cell>
          <cell r="BS264" t="e">
            <v>#N/A</v>
          </cell>
          <cell r="BT264">
            <v>-140687473</v>
          </cell>
          <cell r="BU264">
            <v>-94839040</v>
          </cell>
          <cell r="BV264">
            <v>1461057</v>
          </cell>
          <cell r="BW264">
            <v>7237853</v>
          </cell>
          <cell r="BX264">
            <v>2066961</v>
          </cell>
          <cell r="BY264">
            <v>-3252549</v>
          </cell>
          <cell r="BZ264" t="e">
            <v>#N/A</v>
          </cell>
          <cell r="CA264">
            <v>0</v>
          </cell>
          <cell r="CB264">
            <v>137843991</v>
          </cell>
          <cell r="CC264">
            <v>166344872</v>
          </cell>
          <cell r="CD264">
            <v>-261183911</v>
          </cell>
          <cell r="CE264">
            <v>0</v>
          </cell>
          <cell r="CF264">
            <v>-140687473</v>
          </cell>
          <cell r="CG264">
            <v>0</v>
          </cell>
          <cell r="CH264">
            <v>37759566</v>
          </cell>
        </row>
        <row r="265">
          <cell r="B265">
            <v>36130</v>
          </cell>
          <cell r="D265">
            <v>20004035</v>
          </cell>
          <cell r="E265">
            <v>-849526</v>
          </cell>
          <cell r="F265">
            <v>44047732</v>
          </cell>
          <cell r="G265">
            <v>0</v>
          </cell>
          <cell r="H265">
            <v>18288561</v>
          </cell>
          <cell r="I265">
            <v>14280968</v>
          </cell>
          <cell r="J265">
            <v>-5237185</v>
          </cell>
          <cell r="K265">
            <v>-344463</v>
          </cell>
          <cell r="L265">
            <v>5692000</v>
          </cell>
          <cell r="M265">
            <v>2632000</v>
          </cell>
          <cell r="N265">
            <v>7423000</v>
          </cell>
          <cell r="O265">
            <v>641000</v>
          </cell>
          <cell r="P265">
            <v>12393949</v>
          </cell>
          <cell r="Q265">
            <v>0</v>
          </cell>
          <cell r="R265">
            <v>0</v>
          </cell>
          <cell r="S265">
            <v>0</v>
          </cell>
          <cell r="T265">
            <v>5390000</v>
          </cell>
          <cell r="U265">
            <v>16102000</v>
          </cell>
          <cell r="V265">
            <v>-3521000</v>
          </cell>
          <cell r="W265">
            <v>6914000</v>
          </cell>
          <cell r="X265">
            <v>-2440000</v>
          </cell>
          <cell r="Y265">
            <v>0</v>
          </cell>
          <cell r="Z265">
            <v>0</v>
          </cell>
          <cell r="AA265">
            <v>0</v>
          </cell>
          <cell r="AB265">
            <v>0</v>
          </cell>
          <cell r="AC265">
            <v>0</v>
          </cell>
          <cell r="AD265">
            <v>0</v>
          </cell>
          <cell r="AE265">
            <v>2182000</v>
          </cell>
          <cell r="AF265">
            <v>162000</v>
          </cell>
          <cell r="AG265">
            <v>0</v>
          </cell>
          <cell r="AH265">
            <v>10597999</v>
          </cell>
          <cell r="AI265">
            <v>-18594886</v>
          </cell>
          <cell r="AJ265">
            <v>-106408206</v>
          </cell>
          <cell r="AK265">
            <v>-592731</v>
          </cell>
          <cell r="AL265">
            <v>27634228</v>
          </cell>
          <cell r="AM265">
            <v>-37913147</v>
          </cell>
          <cell r="AN265">
            <v>-75431321</v>
          </cell>
          <cell r="AO265">
            <v>-16446000</v>
          </cell>
          <cell r="AP265">
            <v>-62122859</v>
          </cell>
          <cell r="AQ265">
            <v>-58724000</v>
          </cell>
          <cell r="AR265">
            <v>-13037924</v>
          </cell>
          <cell r="AS265">
            <v>0</v>
          </cell>
          <cell r="AT265">
            <v>-1651000</v>
          </cell>
          <cell r="AU265">
            <v>612000</v>
          </cell>
          <cell r="AV265">
            <v>21408933</v>
          </cell>
          <cell r="AW265">
            <v>0</v>
          </cell>
          <cell r="AX265">
            <v>0</v>
          </cell>
          <cell r="AY265">
            <v>0</v>
          </cell>
          <cell r="AZ265">
            <v>0</v>
          </cell>
          <cell r="BA265">
            <v>12393949</v>
          </cell>
          <cell r="BB265">
            <v>8064000</v>
          </cell>
          <cell r="BC265">
            <v>8324000</v>
          </cell>
          <cell r="BD265">
            <v>139202841</v>
          </cell>
          <cell r="BE265">
            <v>2344000</v>
          </cell>
          <cell r="BF265">
            <v>4474000</v>
          </cell>
          <cell r="BG265">
            <v>17971000</v>
          </cell>
          <cell r="BH265">
            <v>-169468983</v>
          </cell>
          <cell r="BI265">
            <v>-61163925</v>
          </cell>
          <cell r="BJ265" t="e">
            <v>#N/A</v>
          </cell>
          <cell r="BK265">
            <v>167135264</v>
          </cell>
          <cell r="BL265">
            <v>-305879913</v>
          </cell>
          <cell r="BM265" t="str">
            <v>N/A</v>
          </cell>
          <cell r="BN265" t="str">
            <v>N/A</v>
          </cell>
          <cell r="BO265" t="str">
            <v>N/A</v>
          </cell>
          <cell r="BP265">
            <v>0</v>
          </cell>
          <cell r="BQ265">
            <v>-154395097</v>
          </cell>
          <cell r="BR265">
            <v>-288915988</v>
          </cell>
          <cell r="BS265" t="e">
            <v>#N/A</v>
          </cell>
          <cell r="BT265">
            <v>-138744649</v>
          </cell>
          <cell r="BU265">
            <v>-92786862</v>
          </cell>
          <cell r="BV265">
            <v>2401186</v>
          </cell>
          <cell r="BW265">
            <v>7302613</v>
          </cell>
          <cell r="BX265">
            <v>3878706</v>
          </cell>
          <cell r="BY265">
            <v>-3355335</v>
          </cell>
          <cell r="BZ265" t="e">
            <v>#N/A</v>
          </cell>
          <cell r="CA265">
            <v>0</v>
          </cell>
          <cell r="CB265">
            <v>142558177</v>
          </cell>
          <cell r="CC265">
            <v>171340126</v>
          </cell>
          <cell r="CD265">
            <v>-264126987</v>
          </cell>
          <cell r="CE265">
            <v>0</v>
          </cell>
          <cell r="CF265">
            <v>-138744649</v>
          </cell>
          <cell r="CG265">
            <v>0</v>
          </cell>
          <cell r="CH265">
            <v>37936024</v>
          </cell>
        </row>
        <row r="266">
          <cell r="B266">
            <v>36131</v>
          </cell>
          <cell r="D266">
            <v>20145271</v>
          </cell>
          <cell r="E266">
            <v>-852226</v>
          </cell>
          <cell r="F266">
            <v>44521173</v>
          </cell>
          <cell r="G266">
            <v>0</v>
          </cell>
          <cell r="H266">
            <v>18375603</v>
          </cell>
          <cell r="I266">
            <v>14142879</v>
          </cell>
          <cell r="J266">
            <v>-5262111</v>
          </cell>
          <cell r="K266">
            <v>-346103</v>
          </cell>
          <cell r="L266">
            <v>5731000</v>
          </cell>
          <cell r="M266">
            <v>2634000</v>
          </cell>
          <cell r="N266">
            <v>7472000</v>
          </cell>
          <cell r="O266">
            <v>763000</v>
          </cell>
          <cell r="P266">
            <v>12465364</v>
          </cell>
          <cell r="Q266">
            <v>0</v>
          </cell>
          <cell r="R266">
            <v>0</v>
          </cell>
          <cell r="S266">
            <v>0</v>
          </cell>
          <cell r="T266">
            <v>5421000</v>
          </cell>
          <cell r="U266">
            <v>16107000</v>
          </cell>
          <cell r="V266">
            <v>-3519000</v>
          </cell>
          <cell r="W266">
            <v>6904000</v>
          </cell>
          <cell r="X266">
            <v>-2089000</v>
          </cell>
          <cell r="Y266">
            <v>0</v>
          </cell>
          <cell r="Z266">
            <v>0</v>
          </cell>
          <cell r="AA266">
            <v>0</v>
          </cell>
          <cell r="AB266">
            <v>0</v>
          </cell>
          <cell r="AC266">
            <v>0</v>
          </cell>
          <cell r="AD266">
            <v>0</v>
          </cell>
          <cell r="AE266">
            <v>2235000</v>
          </cell>
          <cell r="AF266">
            <v>165000</v>
          </cell>
          <cell r="AG266">
            <v>0</v>
          </cell>
          <cell r="AH266">
            <v>10396982</v>
          </cell>
          <cell r="AI266">
            <v>-18707086</v>
          </cell>
          <cell r="AJ266">
            <v>-106031699</v>
          </cell>
          <cell r="AK266">
            <v>-592763</v>
          </cell>
          <cell r="AL266">
            <v>27653274</v>
          </cell>
          <cell r="AM266">
            <v>-38336723</v>
          </cell>
          <cell r="AN266">
            <v>-75704000</v>
          </cell>
          <cell r="AO266">
            <v>-16746000</v>
          </cell>
          <cell r="AP266">
            <v>-61222829</v>
          </cell>
          <cell r="AQ266">
            <v>-58581000</v>
          </cell>
          <cell r="AR266">
            <v>-13043311</v>
          </cell>
          <cell r="AS266">
            <v>0</v>
          </cell>
          <cell r="AT266">
            <v>-1649000</v>
          </cell>
          <cell r="AU266">
            <v>612000</v>
          </cell>
          <cell r="AV266">
            <v>21430871</v>
          </cell>
          <cell r="AW266">
            <v>0</v>
          </cell>
          <cell r="AX266">
            <v>0</v>
          </cell>
          <cell r="AY266">
            <v>0</v>
          </cell>
          <cell r="AZ266">
            <v>0</v>
          </cell>
          <cell r="BA266">
            <v>12465364</v>
          </cell>
          <cell r="BB266">
            <v>8235000</v>
          </cell>
          <cell r="BC266">
            <v>8365000</v>
          </cell>
          <cell r="BD266">
            <v>138060126</v>
          </cell>
          <cell r="BE266">
            <v>2400000</v>
          </cell>
          <cell r="BF266">
            <v>4815000</v>
          </cell>
          <cell r="BG266">
            <v>18009000</v>
          </cell>
          <cell r="BH266">
            <v>-169734403</v>
          </cell>
          <cell r="BI266">
            <v>-61227329</v>
          </cell>
          <cell r="BJ266" t="e">
            <v>#N/A</v>
          </cell>
          <cell r="BK266">
            <v>166273264</v>
          </cell>
          <cell r="BL266">
            <v>-305297283</v>
          </cell>
          <cell r="BM266" t="str">
            <v>N/A</v>
          </cell>
          <cell r="BN266" t="str">
            <v>N/A</v>
          </cell>
          <cell r="BO266" t="str">
            <v>N/A</v>
          </cell>
          <cell r="BP266">
            <v>0</v>
          </cell>
          <cell r="BQ266">
            <v>-154546317</v>
          </cell>
          <cell r="BR266">
            <v>-289692326</v>
          </cell>
          <cell r="BS266" t="e">
            <v>#N/A</v>
          </cell>
          <cell r="BT266">
            <v>-139024019</v>
          </cell>
          <cell r="BU266">
            <v>-93950378</v>
          </cell>
          <cell r="BV266">
            <v>1497494</v>
          </cell>
          <cell r="BW266">
            <v>5995104</v>
          </cell>
          <cell r="BX266">
            <v>4273961</v>
          </cell>
          <cell r="BY266">
            <v>-3392457</v>
          </cell>
          <cell r="BZ266" t="e">
            <v>#N/A</v>
          </cell>
          <cell r="CA266">
            <v>0</v>
          </cell>
          <cell r="CB266">
            <v>141452583</v>
          </cell>
          <cell r="CC266">
            <v>170517948</v>
          </cell>
          <cell r="CD266">
            <v>-264468325</v>
          </cell>
          <cell r="CE266">
            <v>0</v>
          </cell>
          <cell r="CF266">
            <v>-139024019</v>
          </cell>
          <cell r="CG266">
            <v>0</v>
          </cell>
          <cell r="CH266">
            <v>38109311</v>
          </cell>
        </row>
        <row r="267">
          <cell r="B267">
            <v>36132</v>
          </cell>
          <cell r="D267">
            <v>19925068</v>
          </cell>
          <cell r="E267">
            <v>-863851</v>
          </cell>
          <cell r="F267">
            <v>44905091</v>
          </cell>
          <cell r="G267">
            <v>0</v>
          </cell>
          <cell r="H267">
            <v>18599237</v>
          </cell>
          <cell r="I267">
            <v>15115461</v>
          </cell>
          <cell r="J267">
            <v>-5273266</v>
          </cell>
          <cell r="K267">
            <v>-346836</v>
          </cell>
          <cell r="L267">
            <v>6056000</v>
          </cell>
          <cell r="M267">
            <v>2633000</v>
          </cell>
          <cell r="N267">
            <v>7448000</v>
          </cell>
          <cell r="O267">
            <v>681000</v>
          </cell>
          <cell r="P267">
            <v>13441326</v>
          </cell>
          <cell r="Q267">
            <v>0</v>
          </cell>
          <cell r="R267">
            <v>0</v>
          </cell>
          <cell r="S267">
            <v>0</v>
          </cell>
          <cell r="T267">
            <v>5581000</v>
          </cell>
          <cell r="U267">
            <v>16116000</v>
          </cell>
          <cell r="V267">
            <v>-3561000</v>
          </cell>
          <cell r="W267">
            <v>6910000</v>
          </cell>
          <cell r="X267">
            <v>-4071000</v>
          </cell>
          <cell r="Y267">
            <v>0</v>
          </cell>
          <cell r="Z267">
            <v>0</v>
          </cell>
          <cell r="AA267">
            <v>0</v>
          </cell>
          <cell r="AB267">
            <v>0</v>
          </cell>
          <cell r="AC267">
            <v>0</v>
          </cell>
          <cell r="AD267">
            <v>0</v>
          </cell>
          <cell r="AE267">
            <v>2267000</v>
          </cell>
          <cell r="AF267">
            <v>188000</v>
          </cell>
          <cell r="AG267">
            <v>0</v>
          </cell>
          <cell r="AH267">
            <v>10413627</v>
          </cell>
          <cell r="AI267">
            <v>-18720436</v>
          </cell>
          <cell r="AJ267">
            <v>-105765894</v>
          </cell>
          <cell r="AK267">
            <v>-592826</v>
          </cell>
          <cell r="AL267">
            <v>28864900</v>
          </cell>
          <cell r="AM267">
            <v>-37871286</v>
          </cell>
          <cell r="AN267">
            <v>-75718354</v>
          </cell>
          <cell r="AO267">
            <v>-16863000</v>
          </cell>
          <cell r="AP267">
            <v>-64255597</v>
          </cell>
          <cell r="AQ267">
            <v>-58588000</v>
          </cell>
          <cell r="AR267">
            <v>-13149575</v>
          </cell>
          <cell r="AS267">
            <v>0</v>
          </cell>
          <cell r="AT267">
            <v>-2228000</v>
          </cell>
          <cell r="AU267">
            <v>612000</v>
          </cell>
          <cell r="AV267">
            <v>21430871</v>
          </cell>
          <cell r="AW267">
            <v>0</v>
          </cell>
          <cell r="AX267">
            <v>0</v>
          </cell>
          <cell r="AY267">
            <v>0</v>
          </cell>
          <cell r="AZ267">
            <v>0</v>
          </cell>
          <cell r="BA267">
            <v>13441326</v>
          </cell>
          <cell r="BB267">
            <v>8129000</v>
          </cell>
          <cell r="BC267">
            <v>8689000</v>
          </cell>
          <cell r="BD267">
            <v>136707691</v>
          </cell>
          <cell r="BE267">
            <v>2455000</v>
          </cell>
          <cell r="BF267">
            <v>2839000</v>
          </cell>
          <cell r="BG267">
            <v>18136000</v>
          </cell>
          <cell r="BH267">
            <v>-168980739</v>
          </cell>
          <cell r="BI267">
            <v>-61323948</v>
          </cell>
          <cell r="BJ267" t="e">
            <v>#N/A</v>
          </cell>
          <cell r="BK267">
            <v>166103165</v>
          </cell>
          <cell r="BL267">
            <v>-309001569</v>
          </cell>
          <cell r="BM267" t="str">
            <v>N/A</v>
          </cell>
          <cell r="BN267" t="str">
            <v>N/A</v>
          </cell>
          <cell r="BO267" t="str">
            <v>N/A</v>
          </cell>
          <cell r="BP267">
            <v>0</v>
          </cell>
          <cell r="BQ267">
            <v>-153821303</v>
          </cell>
          <cell r="BR267">
            <v>-287990844</v>
          </cell>
          <cell r="BS267" t="e">
            <v>#N/A</v>
          </cell>
          <cell r="BT267">
            <v>-142898404</v>
          </cell>
          <cell r="BU267">
            <v>-94188879</v>
          </cell>
          <cell r="BV267">
            <v>1546174</v>
          </cell>
          <cell r="BW267">
            <v>5050886</v>
          </cell>
          <cell r="BX267">
            <v>2382247</v>
          </cell>
          <cell r="BY267">
            <v>-3404948</v>
          </cell>
          <cell r="BZ267" t="e">
            <v>#N/A</v>
          </cell>
          <cell r="CA267">
            <v>0</v>
          </cell>
          <cell r="CB267">
            <v>140112639</v>
          </cell>
          <cell r="CC267">
            <v>170371965</v>
          </cell>
          <cell r="CD267">
            <v>-264560843</v>
          </cell>
          <cell r="CE267">
            <v>0</v>
          </cell>
          <cell r="CF267">
            <v>-142898404</v>
          </cell>
          <cell r="CG267">
            <v>0</v>
          </cell>
          <cell r="CH267">
            <v>38208576</v>
          </cell>
        </row>
        <row r="268">
          <cell r="B268">
            <v>36133</v>
          </cell>
          <cell r="D268">
            <v>20036457</v>
          </cell>
          <cell r="E268">
            <v>-866262</v>
          </cell>
          <cell r="F268">
            <v>45158967</v>
          </cell>
          <cell r="G268">
            <v>0</v>
          </cell>
          <cell r="H268">
            <v>18125365</v>
          </cell>
          <cell r="I268">
            <v>14945588</v>
          </cell>
          <cell r="J268">
            <v>-5278860</v>
          </cell>
          <cell r="K268">
            <v>-355216</v>
          </cell>
          <cell r="L268">
            <v>6084000</v>
          </cell>
          <cell r="M268">
            <v>2640000</v>
          </cell>
          <cell r="N268">
            <v>7448000</v>
          </cell>
          <cell r="O268">
            <v>792000</v>
          </cell>
          <cell r="P268">
            <v>0</v>
          </cell>
          <cell r="Q268">
            <v>0</v>
          </cell>
          <cell r="R268">
            <v>0</v>
          </cell>
          <cell r="S268">
            <v>0</v>
          </cell>
          <cell r="T268">
            <v>5524000</v>
          </cell>
          <cell r="U268">
            <v>16149000</v>
          </cell>
          <cell r="V268">
            <v>-3510000</v>
          </cell>
          <cell r="W268">
            <v>6918000</v>
          </cell>
          <cell r="X268">
            <v>-4537000</v>
          </cell>
          <cell r="Y268">
            <v>0</v>
          </cell>
          <cell r="Z268">
            <v>0</v>
          </cell>
          <cell r="AA268">
            <v>0</v>
          </cell>
          <cell r="AB268">
            <v>0</v>
          </cell>
          <cell r="AC268">
            <v>0</v>
          </cell>
          <cell r="AD268">
            <v>0</v>
          </cell>
          <cell r="AE268">
            <v>2335000</v>
          </cell>
          <cell r="AF268">
            <v>196000</v>
          </cell>
          <cell r="AG268">
            <v>0</v>
          </cell>
          <cell r="AH268">
            <v>10877744</v>
          </cell>
          <cell r="AI268">
            <v>-18751786</v>
          </cell>
          <cell r="AJ268">
            <v>-105464687</v>
          </cell>
          <cell r="AK268">
            <v>-592828</v>
          </cell>
          <cell r="AL268">
            <v>28713722</v>
          </cell>
          <cell r="AM268">
            <v>-37584723</v>
          </cell>
          <cell r="AN268">
            <v>-75548461</v>
          </cell>
          <cell r="AO268">
            <v>-16873000</v>
          </cell>
          <cell r="AP268">
            <v>-65461257</v>
          </cell>
          <cell r="AQ268">
            <v>-58826000</v>
          </cell>
          <cell r="AR268">
            <v>-13119816</v>
          </cell>
          <cell r="AS268">
            <v>0</v>
          </cell>
          <cell r="AT268">
            <v>-2226000</v>
          </cell>
          <cell r="AU268">
            <v>612000</v>
          </cell>
          <cell r="AV268">
            <v>21438871</v>
          </cell>
          <cell r="AW268">
            <v>0</v>
          </cell>
          <cell r="AX268">
            <v>0</v>
          </cell>
          <cell r="AY268">
            <v>0</v>
          </cell>
          <cell r="AZ268">
            <v>0</v>
          </cell>
          <cell r="BA268">
            <v>0</v>
          </cell>
          <cell r="BB268">
            <v>8240000</v>
          </cell>
          <cell r="BC268">
            <v>8724000</v>
          </cell>
          <cell r="BD268">
            <v>137045782</v>
          </cell>
          <cell r="BE268">
            <v>2531000</v>
          </cell>
          <cell r="BF268">
            <v>2381000</v>
          </cell>
          <cell r="BG268">
            <v>18163000</v>
          </cell>
          <cell r="BH268">
            <v>-168692169</v>
          </cell>
          <cell r="BI268">
            <v>-61068072</v>
          </cell>
          <cell r="BJ268" t="e">
            <v>#N/A</v>
          </cell>
          <cell r="BK268">
            <v>153143520</v>
          </cell>
          <cell r="BL268">
            <v>-309731220</v>
          </cell>
          <cell r="BM268" t="str">
            <v>N/A</v>
          </cell>
          <cell r="BN268" t="str">
            <v>N/A</v>
          </cell>
          <cell r="BO268" t="str">
            <v>N/A</v>
          </cell>
          <cell r="BP268">
            <v>0</v>
          </cell>
          <cell r="BQ268">
            <v>-153450383</v>
          </cell>
          <cell r="BR268">
            <v>-287169835</v>
          </cell>
          <cell r="BS268" t="e">
            <v>#N/A</v>
          </cell>
          <cell r="BT268">
            <v>-156587700</v>
          </cell>
          <cell r="BU268">
            <v>-106647314</v>
          </cell>
          <cell r="BV268">
            <v>1468571</v>
          </cell>
          <cell r="BW268">
            <v>5644760</v>
          </cell>
          <cell r="BX268">
            <v>2551601</v>
          </cell>
          <cell r="BY268">
            <v>-3437738</v>
          </cell>
          <cell r="BZ268" t="e">
            <v>#N/A</v>
          </cell>
          <cell r="CA268">
            <v>0</v>
          </cell>
          <cell r="CB268">
            <v>140483521</v>
          </cell>
          <cell r="CC268">
            <v>157447521</v>
          </cell>
          <cell r="CD268">
            <v>-264094834</v>
          </cell>
          <cell r="CE268">
            <v>0</v>
          </cell>
          <cell r="CF268">
            <v>-156587700</v>
          </cell>
          <cell r="CG268">
            <v>0</v>
          </cell>
          <cell r="CH268">
            <v>38186289</v>
          </cell>
        </row>
        <row r="269">
          <cell r="B269">
            <v>36136</v>
          </cell>
          <cell r="D269">
            <v>20413754</v>
          </cell>
          <cell r="E269">
            <v>-868051</v>
          </cell>
          <cell r="F269">
            <v>44927463</v>
          </cell>
          <cell r="G269">
            <v>0</v>
          </cell>
          <cell r="H269">
            <v>18095630</v>
          </cell>
          <cell r="I269">
            <v>15108331</v>
          </cell>
          <cell r="J269">
            <v>-5139452</v>
          </cell>
          <cell r="K269">
            <v>-353996</v>
          </cell>
          <cell r="L269">
            <v>5995000</v>
          </cell>
          <cell r="M269">
            <v>2600000</v>
          </cell>
          <cell r="N269">
            <v>7625000</v>
          </cell>
          <cell r="O269">
            <v>825000</v>
          </cell>
          <cell r="P269">
            <v>13561634</v>
          </cell>
          <cell r="Q269">
            <v>0</v>
          </cell>
          <cell r="R269">
            <v>0</v>
          </cell>
          <cell r="S269">
            <v>0</v>
          </cell>
          <cell r="T269">
            <v>5636000</v>
          </cell>
          <cell r="U269">
            <v>16133000</v>
          </cell>
          <cell r="V269">
            <v>-3445000</v>
          </cell>
          <cell r="W269">
            <v>6918000</v>
          </cell>
          <cell r="X269">
            <v>-4537000</v>
          </cell>
          <cell r="Y269">
            <v>0</v>
          </cell>
          <cell r="Z269">
            <v>0</v>
          </cell>
          <cell r="AA269">
            <v>0</v>
          </cell>
          <cell r="AB269">
            <v>0</v>
          </cell>
          <cell r="AC269">
            <v>0</v>
          </cell>
          <cell r="AD269">
            <v>0</v>
          </cell>
          <cell r="AE269">
            <v>2422000</v>
          </cell>
          <cell r="AF269">
            <v>193000</v>
          </cell>
          <cell r="AG269">
            <v>0</v>
          </cell>
          <cell r="AH269">
            <v>10859569</v>
          </cell>
          <cell r="AI269">
            <v>-18751686</v>
          </cell>
          <cell r="AJ269">
            <v>-105066583</v>
          </cell>
          <cell r="AK269">
            <v>-592652</v>
          </cell>
          <cell r="AL269">
            <v>28549179</v>
          </cell>
          <cell r="AM269">
            <v>-38298155</v>
          </cell>
          <cell r="AN269">
            <v>-76177429</v>
          </cell>
          <cell r="AO269">
            <v>-16919000</v>
          </cell>
          <cell r="AP269">
            <v>-65370015</v>
          </cell>
          <cell r="AQ269">
            <v>-58822000</v>
          </cell>
          <cell r="AR269">
            <v>-13241647</v>
          </cell>
          <cell r="AS269">
            <v>0</v>
          </cell>
          <cell r="AT269">
            <v>-2226000</v>
          </cell>
          <cell r="AU269">
            <v>612000</v>
          </cell>
          <cell r="AV269">
            <v>21452871</v>
          </cell>
          <cell r="AW269">
            <v>0</v>
          </cell>
          <cell r="AX269">
            <v>0</v>
          </cell>
          <cell r="AY269">
            <v>0</v>
          </cell>
          <cell r="AZ269">
            <v>0</v>
          </cell>
          <cell r="BA269">
            <v>13561634</v>
          </cell>
          <cell r="BB269">
            <v>8450000</v>
          </cell>
          <cell r="BC269">
            <v>8595000</v>
          </cell>
          <cell r="BD269">
            <v>137618398</v>
          </cell>
          <cell r="BE269">
            <v>2615000</v>
          </cell>
          <cell r="BF269">
            <v>2381000</v>
          </cell>
          <cell r="BG269">
            <v>18324000</v>
          </cell>
          <cell r="BH269">
            <v>-169119300</v>
          </cell>
          <cell r="BI269">
            <v>-61204078</v>
          </cell>
          <cell r="BJ269" t="e">
            <v>#N/A</v>
          </cell>
          <cell r="BK269">
            <v>167356981</v>
          </cell>
          <cell r="BL269">
            <v>-310671547</v>
          </cell>
          <cell r="BM269" t="str">
            <v>N/A</v>
          </cell>
          <cell r="BN269" t="str">
            <v>N/A</v>
          </cell>
          <cell r="BO269" t="str">
            <v>N/A</v>
          </cell>
          <cell r="BP269">
            <v>0</v>
          </cell>
          <cell r="BQ269">
            <v>-153812614</v>
          </cell>
          <cell r="BR269">
            <v>-288460404</v>
          </cell>
          <cell r="BS269" t="e">
            <v>#N/A</v>
          </cell>
          <cell r="BT269">
            <v>-143314567</v>
          </cell>
          <cell r="BU269">
            <v>-93544958</v>
          </cell>
          <cell r="BV269">
            <v>29651</v>
          </cell>
          <cell r="BW269">
            <v>6285069</v>
          </cell>
          <cell r="BX269">
            <v>3598703</v>
          </cell>
          <cell r="BY269">
            <v>-3370413</v>
          </cell>
          <cell r="BZ269" t="e">
            <v>#N/A</v>
          </cell>
          <cell r="CA269">
            <v>0</v>
          </cell>
          <cell r="CB269">
            <v>140988811</v>
          </cell>
          <cell r="CC269">
            <v>171595445</v>
          </cell>
          <cell r="CD269">
            <v>-265140403</v>
          </cell>
          <cell r="CE269">
            <v>0</v>
          </cell>
          <cell r="CF269">
            <v>-143314567</v>
          </cell>
          <cell r="CG269">
            <v>0</v>
          </cell>
          <cell r="CH269">
            <v>38023658</v>
          </cell>
        </row>
        <row r="270">
          <cell r="B270">
            <v>36137</v>
          </cell>
          <cell r="D270">
            <v>19526693</v>
          </cell>
          <cell r="E270">
            <v>-863579</v>
          </cell>
          <cell r="F270">
            <v>45156917</v>
          </cell>
          <cell r="G270">
            <v>0</v>
          </cell>
          <cell r="H270">
            <v>18153213</v>
          </cell>
          <cell r="I270">
            <v>14834041</v>
          </cell>
          <cell r="J270">
            <v>-5155807</v>
          </cell>
          <cell r="K270">
            <v>-355122</v>
          </cell>
          <cell r="L270">
            <v>6134000</v>
          </cell>
          <cell r="M270">
            <v>2587000</v>
          </cell>
          <cell r="N270">
            <v>15259532</v>
          </cell>
          <cell r="O270">
            <v>1591779</v>
          </cell>
          <cell r="P270">
            <v>0</v>
          </cell>
          <cell r="Q270">
            <v>0</v>
          </cell>
          <cell r="R270">
            <v>0</v>
          </cell>
          <cell r="S270">
            <v>0</v>
          </cell>
          <cell r="T270">
            <v>5673000</v>
          </cell>
          <cell r="U270">
            <v>16173000</v>
          </cell>
          <cell r="V270">
            <v>-3518000</v>
          </cell>
          <cell r="W270">
            <v>6936000</v>
          </cell>
          <cell r="X270">
            <v>-4319000</v>
          </cell>
          <cell r="Y270">
            <v>0</v>
          </cell>
          <cell r="Z270">
            <v>0</v>
          </cell>
          <cell r="AA270">
            <v>0</v>
          </cell>
          <cell r="AB270">
            <v>0</v>
          </cell>
          <cell r="AC270">
            <v>0</v>
          </cell>
          <cell r="AD270">
            <v>0</v>
          </cell>
          <cell r="AE270">
            <v>2417000</v>
          </cell>
          <cell r="AF270">
            <v>208000</v>
          </cell>
          <cell r="AG270">
            <v>0</v>
          </cell>
          <cell r="AH270">
            <v>10786841</v>
          </cell>
          <cell r="AI270">
            <v>-18755486</v>
          </cell>
          <cell r="AJ270">
            <v>-106688252</v>
          </cell>
          <cell r="AK270">
            <v>-592541</v>
          </cell>
          <cell r="AL270">
            <v>27253071</v>
          </cell>
          <cell r="AM270">
            <v>-38298155</v>
          </cell>
          <cell r="AN270">
            <v>-76552652</v>
          </cell>
          <cell r="AO270">
            <v>-17360000</v>
          </cell>
          <cell r="AP270">
            <v>-65565843</v>
          </cell>
          <cell r="AQ270">
            <v>-59219000</v>
          </cell>
          <cell r="AR270">
            <v>-13171730</v>
          </cell>
          <cell r="AS270">
            <v>0</v>
          </cell>
          <cell r="AT270">
            <v>-2228000</v>
          </cell>
          <cell r="AU270">
            <v>612000</v>
          </cell>
          <cell r="AV270">
            <v>21487015</v>
          </cell>
          <cell r="AW270">
            <v>0</v>
          </cell>
          <cell r="AX270">
            <v>0</v>
          </cell>
          <cell r="AY270">
            <v>0</v>
          </cell>
          <cell r="AZ270">
            <v>0</v>
          </cell>
          <cell r="BA270">
            <v>0</v>
          </cell>
          <cell r="BB270">
            <v>16851310</v>
          </cell>
          <cell r="BC270">
            <v>8721000</v>
          </cell>
          <cell r="BD270">
            <v>135850649</v>
          </cell>
          <cell r="BE270">
            <v>2625000</v>
          </cell>
          <cell r="BF270">
            <v>2617000</v>
          </cell>
          <cell r="BG270">
            <v>18328000</v>
          </cell>
          <cell r="BH270">
            <v>-172824845</v>
          </cell>
          <cell r="BI270">
            <v>-61603889</v>
          </cell>
          <cell r="BJ270" t="e">
            <v>#N/A</v>
          </cell>
          <cell r="BK270">
            <v>160559380</v>
          </cell>
          <cell r="BL270">
            <v>-314722731</v>
          </cell>
          <cell r="BM270" t="str">
            <v>N/A</v>
          </cell>
          <cell r="BN270" t="str">
            <v>N/A</v>
          </cell>
          <cell r="BO270" t="str">
            <v>N/A</v>
          </cell>
          <cell r="BP270">
            <v>0</v>
          </cell>
          <cell r="BQ270">
            <v>-157587359</v>
          </cell>
          <cell r="BR270">
            <v>-292597904</v>
          </cell>
          <cell r="BS270" t="e">
            <v>#N/A</v>
          </cell>
          <cell r="BT270">
            <v>-154163351</v>
          </cell>
          <cell r="BU270">
            <v>-104219645</v>
          </cell>
          <cell r="BV270">
            <v>-197094</v>
          </cell>
          <cell r="BW270">
            <v>6064342</v>
          </cell>
          <cell r="BX270">
            <v>2948946</v>
          </cell>
          <cell r="BY270">
            <v>-3385299</v>
          </cell>
          <cell r="BZ270" t="e">
            <v>#N/A</v>
          </cell>
          <cell r="CA270">
            <v>0</v>
          </cell>
          <cell r="CB270">
            <v>139235949</v>
          </cell>
          <cell r="CC270">
            <v>164808259</v>
          </cell>
          <cell r="CD270">
            <v>-269027903</v>
          </cell>
          <cell r="CE270">
            <v>0</v>
          </cell>
          <cell r="CF270">
            <v>-154163351</v>
          </cell>
          <cell r="CG270">
            <v>0</v>
          </cell>
          <cell r="CH270">
            <v>38259819</v>
          </cell>
        </row>
        <row r="271">
          <cell r="B271">
            <v>36138</v>
          </cell>
          <cell r="D271">
            <v>18932909</v>
          </cell>
          <cell r="E271">
            <v>-876567</v>
          </cell>
          <cell r="F271">
            <v>45454715</v>
          </cell>
          <cell r="G271">
            <v>0</v>
          </cell>
          <cell r="H271">
            <v>17974448</v>
          </cell>
          <cell r="I271">
            <v>14732658</v>
          </cell>
          <cell r="J271">
            <v>-5169516</v>
          </cell>
          <cell r="K271">
            <v>-356066</v>
          </cell>
          <cell r="L271">
            <v>12427043</v>
          </cell>
          <cell r="M271">
            <v>5180262</v>
          </cell>
          <cell r="N271">
            <v>15353283</v>
          </cell>
          <cell r="O271">
            <v>1641646</v>
          </cell>
          <cell r="P271">
            <v>13769817</v>
          </cell>
          <cell r="Q271">
            <v>0</v>
          </cell>
          <cell r="R271">
            <v>0</v>
          </cell>
          <cell r="S271">
            <v>0</v>
          </cell>
          <cell r="T271">
            <v>5558000</v>
          </cell>
          <cell r="U271">
            <v>16181000</v>
          </cell>
          <cell r="V271">
            <v>-3567000</v>
          </cell>
          <cell r="W271">
            <v>6937000</v>
          </cell>
          <cell r="X271">
            <v>-4943000</v>
          </cell>
          <cell r="Y271">
            <v>0</v>
          </cell>
          <cell r="Z271">
            <v>0</v>
          </cell>
          <cell r="AA271">
            <v>0</v>
          </cell>
          <cell r="AB271">
            <v>0</v>
          </cell>
          <cell r="AC271">
            <v>0</v>
          </cell>
          <cell r="AD271">
            <v>0</v>
          </cell>
          <cell r="AE271">
            <v>2457000</v>
          </cell>
          <cell r="AF271">
            <v>224000</v>
          </cell>
          <cell r="AG271">
            <v>0</v>
          </cell>
          <cell r="AH271">
            <v>10889321</v>
          </cell>
          <cell r="AI271">
            <v>-18768836</v>
          </cell>
          <cell r="AJ271">
            <v>-106777901</v>
          </cell>
          <cell r="AK271">
            <v>-592620</v>
          </cell>
          <cell r="AL271">
            <v>26215906</v>
          </cell>
          <cell r="AM271">
            <v>-36545749</v>
          </cell>
          <cell r="AN271">
            <v>-76415723</v>
          </cell>
          <cell r="AO271">
            <v>-16012000</v>
          </cell>
          <cell r="AP271">
            <v>-66815247</v>
          </cell>
          <cell r="AQ271">
            <v>-59592000</v>
          </cell>
          <cell r="AR271">
            <v>-13235036</v>
          </cell>
          <cell r="AS271">
            <v>0</v>
          </cell>
          <cell r="AT271">
            <v>-2228000</v>
          </cell>
          <cell r="AU271">
            <v>612000</v>
          </cell>
          <cell r="AV271">
            <v>21487100</v>
          </cell>
          <cell r="AW271">
            <v>0</v>
          </cell>
          <cell r="AX271">
            <v>0</v>
          </cell>
          <cell r="AY271">
            <v>0</v>
          </cell>
          <cell r="AZ271">
            <v>0</v>
          </cell>
          <cell r="BA271">
            <v>13769817</v>
          </cell>
          <cell r="BB271">
            <v>16994929</v>
          </cell>
          <cell r="BC271">
            <v>17607305</v>
          </cell>
          <cell r="BD271">
            <v>132998461</v>
          </cell>
          <cell r="BE271">
            <v>2681000</v>
          </cell>
          <cell r="BF271">
            <v>1994000</v>
          </cell>
          <cell r="BG271">
            <v>18172000</v>
          </cell>
          <cell r="BH271">
            <v>-172480074</v>
          </cell>
          <cell r="BI271">
            <v>-61937715</v>
          </cell>
          <cell r="BJ271" t="e">
            <v>#N/A</v>
          </cell>
          <cell r="BK271">
            <v>180493946</v>
          </cell>
          <cell r="BL271">
            <v>-314931784</v>
          </cell>
          <cell r="BM271" t="str">
            <v>N/A</v>
          </cell>
          <cell r="BN271" t="str">
            <v>N/A</v>
          </cell>
          <cell r="BO271" t="str">
            <v>N/A</v>
          </cell>
          <cell r="BP271">
            <v>0</v>
          </cell>
          <cell r="BQ271">
            <v>-157278238</v>
          </cell>
          <cell r="BR271">
            <v>-290834638</v>
          </cell>
          <cell r="BS271" t="e">
            <v>#N/A</v>
          </cell>
          <cell r="BT271">
            <v>-134437838</v>
          </cell>
          <cell r="BU271">
            <v>-83222824</v>
          </cell>
          <cell r="BV271">
            <v>278021</v>
          </cell>
          <cell r="BW271">
            <v>5324518</v>
          </cell>
          <cell r="BX271">
            <v>859527</v>
          </cell>
          <cell r="BY271">
            <v>-3394300</v>
          </cell>
          <cell r="BZ271" t="e">
            <v>#N/A</v>
          </cell>
          <cell r="CA271">
            <v>0</v>
          </cell>
          <cell r="CB271">
            <v>136392762</v>
          </cell>
          <cell r="CC271">
            <v>184764813</v>
          </cell>
          <cell r="CD271">
            <v>-267987637</v>
          </cell>
          <cell r="CE271">
            <v>0</v>
          </cell>
          <cell r="CF271">
            <v>-134437838</v>
          </cell>
          <cell r="CG271">
            <v>0</v>
          </cell>
          <cell r="CH271">
            <v>38361547</v>
          </cell>
        </row>
        <row r="272">
          <cell r="B272">
            <v>36139</v>
          </cell>
          <cell r="D272">
            <v>19126314</v>
          </cell>
          <cell r="E272">
            <v>-874430</v>
          </cell>
          <cell r="F272">
            <v>45419200</v>
          </cell>
          <cell r="G272">
            <v>0</v>
          </cell>
          <cell r="H272">
            <v>17860324</v>
          </cell>
          <cell r="I272">
            <v>14703861</v>
          </cell>
          <cell r="J272">
            <v>-5169516</v>
          </cell>
          <cell r="K272">
            <v>-356066</v>
          </cell>
          <cell r="L272">
            <v>12670398</v>
          </cell>
          <cell r="M272">
            <v>5194225</v>
          </cell>
          <cell r="N272">
            <v>15353283</v>
          </cell>
          <cell r="O272">
            <v>1843112</v>
          </cell>
          <cell r="P272">
            <v>13904491</v>
          </cell>
          <cell r="Q272">
            <v>0</v>
          </cell>
          <cell r="R272">
            <v>0</v>
          </cell>
          <cell r="S272">
            <v>0</v>
          </cell>
          <cell r="T272">
            <v>5640000</v>
          </cell>
          <cell r="U272">
            <v>16196000</v>
          </cell>
          <cell r="V272">
            <v>-3547000</v>
          </cell>
          <cell r="W272">
            <v>6952000</v>
          </cell>
          <cell r="X272">
            <v>-4242000</v>
          </cell>
          <cell r="Y272">
            <v>0</v>
          </cell>
          <cell r="Z272">
            <v>0</v>
          </cell>
          <cell r="AA272">
            <v>0</v>
          </cell>
          <cell r="AB272">
            <v>0</v>
          </cell>
          <cell r="AC272">
            <v>0</v>
          </cell>
          <cell r="AD272">
            <v>0</v>
          </cell>
          <cell r="AE272">
            <v>2462000</v>
          </cell>
          <cell r="AF272">
            <v>243000</v>
          </cell>
          <cell r="AG272">
            <v>0</v>
          </cell>
          <cell r="AH272">
            <v>11009151</v>
          </cell>
          <cell r="AI272">
            <v>-18810836</v>
          </cell>
          <cell r="AJ272">
            <v>-106993891</v>
          </cell>
          <cell r="AK272">
            <v>-592558</v>
          </cell>
          <cell r="AL272">
            <v>26367191</v>
          </cell>
          <cell r="AM272">
            <v>-36613739</v>
          </cell>
          <cell r="AN272">
            <v>-76442105</v>
          </cell>
          <cell r="AO272">
            <v>-16866000</v>
          </cell>
          <cell r="AP272">
            <v>-67957095</v>
          </cell>
          <cell r="AQ272">
            <v>-59831000</v>
          </cell>
          <cell r="AR272">
            <v>-13212372</v>
          </cell>
          <cell r="AS272">
            <v>0</v>
          </cell>
          <cell r="AT272">
            <v>-2226000</v>
          </cell>
          <cell r="AU272">
            <v>612000</v>
          </cell>
          <cell r="AV272">
            <v>21498600</v>
          </cell>
          <cell r="AW272">
            <v>0</v>
          </cell>
          <cell r="AX272">
            <v>0</v>
          </cell>
          <cell r="AY272">
            <v>0</v>
          </cell>
          <cell r="AZ272">
            <v>0</v>
          </cell>
          <cell r="BA272">
            <v>13904491</v>
          </cell>
          <cell r="BB272">
            <v>17196395</v>
          </cell>
          <cell r="BC272">
            <v>17864623</v>
          </cell>
          <cell r="BD272">
            <v>133909564</v>
          </cell>
          <cell r="BE272">
            <v>2705000</v>
          </cell>
          <cell r="BF272">
            <v>2710000</v>
          </cell>
          <cell r="BG272">
            <v>18289000</v>
          </cell>
          <cell r="BH272">
            <v>-173453599</v>
          </cell>
          <cell r="BI272">
            <v>-62034221</v>
          </cell>
          <cell r="BJ272" t="e">
            <v>#N/A</v>
          </cell>
          <cell r="BK272">
            <v>182000643</v>
          </cell>
          <cell r="BL272">
            <v>-316354653</v>
          </cell>
          <cell r="BM272" t="str">
            <v>N/A</v>
          </cell>
          <cell r="BN272" t="str">
            <v>N/A</v>
          </cell>
          <cell r="BO272" t="str">
            <v>N/A</v>
          </cell>
          <cell r="BP272">
            <v>0</v>
          </cell>
          <cell r="BQ272">
            <v>-158189763</v>
          </cell>
          <cell r="BR272">
            <v>-291986159</v>
          </cell>
          <cell r="BS272" t="e">
            <v>#N/A</v>
          </cell>
          <cell r="BT272">
            <v>-134354011</v>
          </cell>
          <cell r="BU272">
            <v>-82060645</v>
          </cell>
          <cell r="BV272">
            <v>227592</v>
          </cell>
          <cell r="BW272">
            <v>6471056</v>
          </cell>
          <cell r="BX272">
            <v>554952</v>
          </cell>
          <cell r="BY272">
            <v>-3346441</v>
          </cell>
          <cell r="BZ272" t="e">
            <v>#N/A</v>
          </cell>
          <cell r="CA272">
            <v>0</v>
          </cell>
          <cell r="CB272">
            <v>137256005</v>
          </cell>
          <cell r="CC272">
            <v>186221514</v>
          </cell>
          <cell r="CD272">
            <v>-268282158</v>
          </cell>
          <cell r="CE272">
            <v>0</v>
          </cell>
          <cell r="CF272">
            <v>-134354011</v>
          </cell>
          <cell r="CG272">
            <v>0</v>
          </cell>
          <cell r="CH272">
            <v>38418288</v>
          </cell>
        </row>
        <row r="273">
          <cell r="B273">
            <v>36140</v>
          </cell>
          <cell r="D273">
            <v>19328968</v>
          </cell>
          <cell r="E273">
            <v>-885039</v>
          </cell>
          <cell r="F273">
            <v>45980543</v>
          </cell>
          <cell r="G273">
            <v>0</v>
          </cell>
          <cell r="H273">
            <v>17662081</v>
          </cell>
          <cell r="I273">
            <v>15229180</v>
          </cell>
          <cell r="J273">
            <v>-5219476</v>
          </cell>
          <cell r="K273">
            <v>-359508</v>
          </cell>
          <cell r="L273">
            <v>13019472</v>
          </cell>
          <cell r="M273">
            <v>5218161</v>
          </cell>
          <cell r="N273">
            <v>15341315</v>
          </cell>
          <cell r="O273">
            <v>1266641</v>
          </cell>
          <cell r="P273">
            <v>14277449</v>
          </cell>
          <cell r="Q273">
            <v>0</v>
          </cell>
          <cell r="R273">
            <v>0</v>
          </cell>
          <cell r="S273">
            <v>0</v>
          </cell>
          <cell r="T273">
            <v>5630000</v>
          </cell>
          <cell r="U273">
            <v>16204000</v>
          </cell>
          <cell r="V273">
            <v>-3505000</v>
          </cell>
          <cell r="W273">
            <v>6956000</v>
          </cell>
          <cell r="X273">
            <v>-4344000</v>
          </cell>
          <cell r="Y273">
            <v>0</v>
          </cell>
          <cell r="Z273">
            <v>0</v>
          </cell>
          <cell r="AA273">
            <v>0</v>
          </cell>
          <cell r="AB273">
            <v>0</v>
          </cell>
          <cell r="AC273">
            <v>0</v>
          </cell>
          <cell r="AD273">
            <v>0</v>
          </cell>
          <cell r="AE273">
            <v>2477000</v>
          </cell>
          <cell r="AF273">
            <v>264000</v>
          </cell>
          <cell r="AG273">
            <v>0</v>
          </cell>
          <cell r="AH273">
            <v>11348814</v>
          </cell>
          <cell r="AI273">
            <v>-18861050</v>
          </cell>
          <cell r="AJ273">
            <v>-107045436</v>
          </cell>
          <cell r="AK273">
            <v>-585941</v>
          </cell>
          <cell r="AL273">
            <v>23708453</v>
          </cell>
          <cell r="AM273">
            <v>-36373362</v>
          </cell>
          <cell r="AN273">
            <v>-76515608</v>
          </cell>
          <cell r="AO273">
            <v>-16865000</v>
          </cell>
          <cell r="AP273">
            <v>-68293733</v>
          </cell>
          <cell r="AQ273">
            <v>-60431000</v>
          </cell>
          <cell r="AR273">
            <v>-13321180</v>
          </cell>
          <cell r="AS273">
            <v>0</v>
          </cell>
          <cell r="AT273">
            <v>-2226000</v>
          </cell>
          <cell r="AU273">
            <v>612000</v>
          </cell>
          <cell r="AV273">
            <v>21485906</v>
          </cell>
          <cell r="AW273">
            <v>0</v>
          </cell>
          <cell r="AX273">
            <v>0</v>
          </cell>
          <cell r="AY273">
            <v>0</v>
          </cell>
          <cell r="AZ273">
            <v>0</v>
          </cell>
          <cell r="BA273">
            <v>14277449</v>
          </cell>
          <cell r="BB273">
            <v>16607955</v>
          </cell>
          <cell r="BC273">
            <v>18237634</v>
          </cell>
          <cell r="BD273">
            <v>136858162</v>
          </cell>
          <cell r="BE273">
            <v>2741000</v>
          </cell>
          <cell r="BF273">
            <v>2612000</v>
          </cell>
          <cell r="BG273">
            <v>18329000</v>
          </cell>
          <cell r="BH273">
            <v>-176292676</v>
          </cell>
          <cell r="BI273">
            <v>-62403366</v>
          </cell>
          <cell r="BJ273" t="e">
            <v>#N/A</v>
          </cell>
          <cell r="BK273">
            <v>185096161</v>
          </cell>
          <cell r="BL273">
            <v>-319681136</v>
          </cell>
          <cell r="BM273" t="str">
            <v>N/A</v>
          </cell>
          <cell r="BN273" t="str">
            <v>N/A</v>
          </cell>
          <cell r="BO273" t="str">
            <v>N/A</v>
          </cell>
          <cell r="BP273">
            <v>0</v>
          </cell>
          <cell r="BQ273">
            <v>-160936626</v>
          </cell>
          <cell r="BR273">
            <v>-294941310</v>
          </cell>
          <cell r="BS273" t="e">
            <v>#N/A</v>
          </cell>
          <cell r="BT273">
            <v>-134584975</v>
          </cell>
          <cell r="BU273">
            <v>-81832213</v>
          </cell>
          <cell r="BV273">
            <v>189691</v>
          </cell>
          <cell r="BW273">
            <v>7063653</v>
          </cell>
          <cell r="BX273">
            <v>1616093</v>
          </cell>
          <cell r="BY273">
            <v>-3445896</v>
          </cell>
          <cell r="BZ273" t="e">
            <v>#N/A</v>
          </cell>
          <cell r="CA273">
            <v>0</v>
          </cell>
          <cell r="CB273">
            <v>140304058</v>
          </cell>
          <cell r="CC273">
            <v>189427096</v>
          </cell>
          <cell r="CD273">
            <v>-271259309</v>
          </cell>
          <cell r="CE273">
            <v>0</v>
          </cell>
          <cell r="CF273">
            <v>-134584975</v>
          </cell>
          <cell r="CG273">
            <v>0</v>
          </cell>
          <cell r="CH273">
            <v>38812834</v>
          </cell>
        </row>
        <row r="274">
          <cell r="B274">
            <v>36143</v>
          </cell>
          <cell r="D274">
            <v>19299948</v>
          </cell>
          <cell r="E274">
            <v>-889839</v>
          </cell>
          <cell r="F274">
            <v>46008246</v>
          </cell>
          <cell r="G274">
            <v>0</v>
          </cell>
          <cell r="H274">
            <v>17761000</v>
          </cell>
          <cell r="I274">
            <v>14520334</v>
          </cell>
          <cell r="J274">
            <v>-5261136</v>
          </cell>
          <cell r="K274">
            <v>-361144</v>
          </cell>
          <cell r="L274">
            <v>13091282</v>
          </cell>
          <cell r="M274">
            <v>5194225</v>
          </cell>
          <cell r="N274">
            <v>15371235</v>
          </cell>
          <cell r="O274">
            <v>1266641</v>
          </cell>
          <cell r="P274">
            <v>14292381</v>
          </cell>
          <cell r="Q274">
            <v>0</v>
          </cell>
          <cell r="R274">
            <v>0</v>
          </cell>
          <cell r="S274">
            <v>0</v>
          </cell>
          <cell r="T274">
            <v>5715000</v>
          </cell>
          <cell r="U274">
            <v>16212000</v>
          </cell>
          <cell r="V274">
            <v>-3518000</v>
          </cell>
          <cell r="W274">
            <v>6929000</v>
          </cell>
          <cell r="X274">
            <v>-10624000</v>
          </cell>
          <cell r="Y274">
            <v>0</v>
          </cell>
          <cell r="Z274">
            <v>0</v>
          </cell>
          <cell r="AA274">
            <v>0</v>
          </cell>
          <cell r="AB274">
            <v>0</v>
          </cell>
          <cell r="AC274">
            <v>0</v>
          </cell>
          <cell r="AD274">
            <v>0</v>
          </cell>
          <cell r="AE274">
            <v>2507000</v>
          </cell>
          <cell r="AF274">
            <v>248000</v>
          </cell>
          <cell r="AG274">
            <v>0</v>
          </cell>
          <cell r="AH274">
            <v>11298195</v>
          </cell>
          <cell r="AI274">
            <v>-18937400</v>
          </cell>
          <cell r="AJ274">
            <v>-107234072</v>
          </cell>
          <cell r="AK274">
            <v>-588841</v>
          </cell>
          <cell r="AL274">
            <v>24399422</v>
          </cell>
          <cell r="AM274">
            <v>-39073362</v>
          </cell>
          <cell r="AN274">
            <v>-77595267</v>
          </cell>
          <cell r="AO274">
            <v>-18656000</v>
          </cell>
          <cell r="AP274">
            <v>-68293733</v>
          </cell>
          <cell r="AQ274">
            <v>-60321000</v>
          </cell>
          <cell r="AR274">
            <v>-13247867</v>
          </cell>
          <cell r="AS274">
            <v>0</v>
          </cell>
          <cell r="AT274">
            <v>-2226000</v>
          </cell>
          <cell r="AU274">
            <v>612000</v>
          </cell>
          <cell r="AV274">
            <v>21503571</v>
          </cell>
          <cell r="AW274">
            <v>0</v>
          </cell>
          <cell r="AX274">
            <v>0</v>
          </cell>
          <cell r="AY274">
            <v>0</v>
          </cell>
          <cell r="AZ274">
            <v>0</v>
          </cell>
          <cell r="BA274">
            <v>14292381</v>
          </cell>
          <cell r="BB274">
            <v>16637876</v>
          </cell>
          <cell r="BC274">
            <v>18285507</v>
          </cell>
          <cell r="BD274">
            <v>135531042</v>
          </cell>
          <cell r="BE274">
            <v>2755000</v>
          </cell>
          <cell r="BF274">
            <v>-3695000</v>
          </cell>
          <cell r="BG274">
            <v>18409000</v>
          </cell>
          <cell r="BH274">
            <v>-178722587</v>
          </cell>
          <cell r="BI274">
            <v>-62270672</v>
          </cell>
          <cell r="BJ274" t="e">
            <v>#N/A</v>
          </cell>
          <cell r="BK274">
            <v>183856967</v>
          </cell>
          <cell r="BL274">
            <v>-330891353</v>
          </cell>
          <cell r="BM274" t="str">
            <v>N/A</v>
          </cell>
          <cell r="BN274" t="str">
            <v>N/A</v>
          </cell>
          <cell r="BO274" t="str">
            <v>N/A</v>
          </cell>
          <cell r="BP274">
            <v>0</v>
          </cell>
          <cell r="BQ274">
            <v>-163303187</v>
          </cell>
          <cell r="BR274">
            <v>-299956192</v>
          </cell>
          <cell r="BS274" t="e">
            <v>#N/A</v>
          </cell>
          <cell r="BT274">
            <v>-147034386</v>
          </cell>
          <cell r="BU274">
            <v>-94310674</v>
          </cell>
          <cell r="BV274">
            <v>232357</v>
          </cell>
          <cell r="BW274">
            <v>7057968</v>
          </cell>
          <cell r="BX274">
            <v>877709</v>
          </cell>
          <cell r="BY274">
            <v>-3429711</v>
          </cell>
          <cell r="BZ274" t="e">
            <v>#N/A</v>
          </cell>
          <cell r="CA274">
            <v>0</v>
          </cell>
          <cell r="CB274">
            <v>138960754</v>
          </cell>
          <cell r="CC274">
            <v>188176517</v>
          </cell>
          <cell r="CD274">
            <v>-282487191</v>
          </cell>
          <cell r="CE274">
            <v>0</v>
          </cell>
          <cell r="CF274">
            <v>-147034386</v>
          </cell>
          <cell r="CG274">
            <v>0</v>
          </cell>
          <cell r="CH274">
            <v>38825470</v>
          </cell>
        </row>
        <row r="275">
          <cell r="B275">
            <v>36144</v>
          </cell>
          <cell r="D275">
            <v>19351492</v>
          </cell>
          <cell r="E275">
            <v>-897003</v>
          </cell>
          <cell r="F275">
            <v>46031657</v>
          </cell>
          <cell r="G275">
            <v>0</v>
          </cell>
          <cell r="H275">
            <v>17253927</v>
          </cell>
          <cell r="I275">
            <v>14530228</v>
          </cell>
          <cell r="J275">
            <v>-5237393</v>
          </cell>
          <cell r="K275">
            <v>-359515</v>
          </cell>
          <cell r="L275">
            <v>12786091</v>
          </cell>
          <cell r="M275">
            <v>5180262</v>
          </cell>
          <cell r="N275">
            <v>20768921</v>
          </cell>
          <cell r="O275">
            <v>1324487</v>
          </cell>
          <cell r="P275">
            <v>14254244</v>
          </cell>
          <cell r="Q275">
            <v>0</v>
          </cell>
          <cell r="R275">
            <v>0</v>
          </cell>
          <cell r="S275">
            <v>0</v>
          </cell>
          <cell r="T275">
            <v>5667000</v>
          </cell>
          <cell r="U275">
            <v>16335000</v>
          </cell>
          <cell r="V275">
            <v>-3432000</v>
          </cell>
          <cell r="W275">
            <v>6899000</v>
          </cell>
          <cell r="X275">
            <v>-9768000</v>
          </cell>
          <cell r="Y275">
            <v>0</v>
          </cell>
          <cell r="Z275">
            <v>0</v>
          </cell>
          <cell r="AA275">
            <v>0</v>
          </cell>
          <cell r="AB275">
            <v>0</v>
          </cell>
          <cell r="AC275">
            <v>0</v>
          </cell>
          <cell r="AD275">
            <v>0</v>
          </cell>
          <cell r="AE275">
            <v>2546000</v>
          </cell>
          <cell r="AF275">
            <v>250000</v>
          </cell>
          <cell r="AG275">
            <v>0</v>
          </cell>
          <cell r="AH275">
            <v>11272939</v>
          </cell>
          <cell r="AI275">
            <v>-18838400</v>
          </cell>
          <cell r="AJ275">
            <v>-107611072</v>
          </cell>
          <cell r="AK275">
            <v>-588841</v>
          </cell>
          <cell r="AL275">
            <v>27637570</v>
          </cell>
          <cell r="AM275">
            <v>-41939894</v>
          </cell>
          <cell r="AN275">
            <v>-82394267</v>
          </cell>
          <cell r="AO275">
            <v>-19123000</v>
          </cell>
          <cell r="AP275">
            <v>-68293733</v>
          </cell>
          <cell r="AQ275">
            <v>-60224000</v>
          </cell>
          <cell r="AR275">
            <v>-13145551</v>
          </cell>
          <cell r="AS275">
            <v>0</v>
          </cell>
          <cell r="AT275">
            <v>-2224000</v>
          </cell>
          <cell r="AU275">
            <v>612000</v>
          </cell>
          <cell r="AV275">
            <v>22006571</v>
          </cell>
          <cell r="AW275">
            <v>0</v>
          </cell>
          <cell r="AX275">
            <v>0</v>
          </cell>
          <cell r="AY275">
            <v>0</v>
          </cell>
          <cell r="AZ275">
            <v>0</v>
          </cell>
          <cell r="BA275">
            <v>14254244</v>
          </cell>
          <cell r="BB275">
            <v>22093408</v>
          </cell>
          <cell r="BC275">
            <v>17966353</v>
          </cell>
          <cell r="BD275">
            <v>133611514</v>
          </cell>
          <cell r="BE275">
            <v>2796000</v>
          </cell>
          <cell r="BF275">
            <v>-2869000</v>
          </cell>
          <cell r="BG275">
            <v>18570000</v>
          </cell>
          <cell r="BH275">
            <v>-180523439</v>
          </cell>
          <cell r="BI275">
            <v>-62096612</v>
          </cell>
          <cell r="BJ275" t="e">
            <v>#N/A</v>
          </cell>
          <cell r="BK275">
            <v>187028516</v>
          </cell>
          <cell r="BL275">
            <v>-334356677</v>
          </cell>
          <cell r="BM275" t="str">
            <v>N/A</v>
          </cell>
          <cell r="BN275" t="str">
            <v>N/A</v>
          </cell>
          <cell r="BO275" t="str">
            <v>N/A</v>
          </cell>
          <cell r="BP275">
            <v>0</v>
          </cell>
          <cell r="BQ275">
            <v>-165117039</v>
          </cell>
          <cell r="BR275">
            <v>-304954516</v>
          </cell>
          <cell r="BS275" t="e">
            <v>#N/A</v>
          </cell>
          <cell r="BT275">
            <v>-147328161</v>
          </cell>
          <cell r="BU275">
            <v>-95096400</v>
          </cell>
          <cell r="BV275">
            <v>-1107250</v>
          </cell>
          <cell r="BW275">
            <v>7026117</v>
          </cell>
          <cell r="BX275">
            <v>852314</v>
          </cell>
          <cell r="BY275">
            <v>-3435596</v>
          </cell>
          <cell r="BZ275" t="e">
            <v>#N/A</v>
          </cell>
          <cell r="CA275">
            <v>0</v>
          </cell>
          <cell r="CB275">
            <v>137047110</v>
          </cell>
          <cell r="CC275">
            <v>191361115</v>
          </cell>
          <cell r="CD275">
            <v>-286457515</v>
          </cell>
          <cell r="CE275">
            <v>0</v>
          </cell>
          <cell r="CF275">
            <v>-147328161</v>
          </cell>
          <cell r="CG275">
            <v>0</v>
          </cell>
          <cell r="CH275">
            <v>38705533</v>
          </cell>
        </row>
        <row r="276">
          <cell r="B276">
            <v>36145</v>
          </cell>
          <cell r="D276">
            <v>19316594</v>
          </cell>
          <cell r="E276">
            <v>-893904</v>
          </cell>
          <cell r="F276">
            <v>46081489</v>
          </cell>
          <cell r="G276">
            <v>0</v>
          </cell>
          <cell r="H276">
            <v>17196015</v>
          </cell>
          <cell r="I276">
            <v>16221506</v>
          </cell>
          <cell r="J276">
            <v>-5204042</v>
          </cell>
          <cell r="K276">
            <v>-357225</v>
          </cell>
          <cell r="L276">
            <v>12508826</v>
          </cell>
          <cell r="M276">
            <v>5152336</v>
          </cell>
          <cell r="N276">
            <v>20846714</v>
          </cell>
          <cell r="O276">
            <v>1324487</v>
          </cell>
          <cell r="P276">
            <v>14246449</v>
          </cell>
          <cell r="Q276">
            <v>0</v>
          </cell>
          <cell r="R276">
            <v>0</v>
          </cell>
          <cell r="S276">
            <v>0</v>
          </cell>
          <cell r="T276">
            <v>5645000</v>
          </cell>
          <cell r="U276">
            <v>16341000</v>
          </cell>
          <cell r="V276">
            <v>-3476000</v>
          </cell>
          <cell r="W276">
            <v>6905000</v>
          </cell>
          <cell r="X276">
            <v>-10532000</v>
          </cell>
          <cell r="Y276">
            <v>0</v>
          </cell>
          <cell r="Z276">
            <v>0</v>
          </cell>
          <cell r="AA276">
            <v>0</v>
          </cell>
          <cell r="AB276">
            <v>0</v>
          </cell>
          <cell r="AC276">
            <v>0</v>
          </cell>
          <cell r="AD276">
            <v>0</v>
          </cell>
          <cell r="AE276">
            <v>2553000</v>
          </cell>
          <cell r="AF276">
            <v>253000</v>
          </cell>
          <cell r="AG276">
            <v>0</v>
          </cell>
          <cell r="AH276">
            <v>11472443</v>
          </cell>
          <cell r="AI276">
            <v>-18839100</v>
          </cell>
          <cell r="AJ276">
            <v>-115125162</v>
          </cell>
          <cell r="AK276">
            <v>-587711</v>
          </cell>
          <cell r="AL276">
            <v>27381384</v>
          </cell>
          <cell r="AM276">
            <v>-42348417</v>
          </cell>
          <cell r="AN276">
            <v>-83954906</v>
          </cell>
          <cell r="AO276">
            <v>-18990000</v>
          </cell>
          <cell r="AP276">
            <v>-73526239</v>
          </cell>
          <cell r="AQ276">
            <v>-60490000</v>
          </cell>
          <cell r="AR276">
            <v>-13135022</v>
          </cell>
          <cell r="AS276">
            <v>0</v>
          </cell>
          <cell r="AT276">
            <v>-2226000</v>
          </cell>
          <cell r="AU276">
            <v>612000</v>
          </cell>
          <cell r="AV276">
            <v>22011282</v>
          </cell>
          <cell r="AW276">
            <v>0</v>
          </cell>
          <cell r="AX276">
            <v>0</v>
          </cell>
          <cell r="AY276">
            <v>0</v>
          </cell>
          <cell r="AZ276">
            <v>0</v>
          </cell>
          <cell r="BA276">
            <v>14246449</v>
          </cell>
          <cell r="BB276">
            <v>22171202</v>
          </cell>
          <cell r="BC276">
            <v>17661162</v>
          </cell>
          <cell r="BD276">
            <v>135914265</v>
          </cell>
          <cell r="BE276">
            <v>2806000</v>
          </cell>
          <cell r="BF276">
            <v>-3627000</v>
          </cell>
          <cell r="BG276">
            <v>18510000</v>
          </cell>
          <cell r="BH276">
            <v>-189718213</v>
          </cell>
          <cell r="BI276">
            <v>-62152579</v>
          </cell>
          <cell r="BJ276" t="e">
            <v>#N/A</v>
          </cell>
          <cell r="BK276">
            <v>189099174</v>
          </cell>
          <cell r="BL276">
            <v>-350056447</v>
          </cell>
          <cell r="BM276" t="str">
            <v>N/A</v>
          </cell>
          <cell r="BN276" t="str">
            <v>N/A</v>
          </cell>
          <cell r="BO276" t="str">
            <v>N/A</v>
          </cell>
          <cell r="BP276">
            <v>0</v>
          </cell>
          <cell r="BQ276">
            <v>-174355113</v>
          </cell>
          <cell r="BR276">
            <v>-314616491</v>
          </cell>
          <cell r="BS276" t="e">
            <v>#N/A</v>
          </cell>
          <cell r="BT276">
            <v>-160957274</v>
          </cell>
          <cell r="BU276">
            <v>-103563147</v>
          </cell>
          <cell r="BV276">
            <v>-1192858</v>
          </cell>
          <cell r="BW276">
            <v>6692101</v>
          </cell>
          <cell r="BX276">
            <v>2102022</v>
          </cell>
          <cell r="BY276">
            <v>-3371266</v>
          </cell>
          <cell r="BZ276" t="e">
            <v>#N/A</v>
          </cell>
          <cell r="CA276">
            <v>0</v>
          </cell>
          <cell r="CB276">
            <v>139285531</v>
          </cell>
          <cell r="CC276">
            <v>193364344</v>
          </cell>
          <cell r="CD276">
            <v>-296927490</v>
          </cell>
          <cell r="CE276">
            <v>0</v>
          </cell>
          <cell r="CF276">
            <v>-160957274</v>
          </cell>
          <cell r="CG276">
            <v>0</v>
          </cell>
          <cell r="CH276">
            <v>38429930</v>
          </cell>
        </row>
        <row r="277">
          <cell r="B277">
            <v>36146</v>
          </cell>
          <cell r="D277">
            <v>19416631</v>
          </cell>
          <cell r="E277">
            <v>-898907</v>
          </cell>
          <cell r="F277">
            <v>46239619</v>
          </cell>
          <cell r="G277">
            <v>0</v>
          </cell>
          <cell r="H277">
            <v>17290048</v>
          </cell>
          <cell r="I277">
            <v>16218551</v>
          </cell>
          <cell r="J277">
            <v>-5218025</v>
          </cell>
          <cell r="K277">
            <v>-358185</v>
          </cell>
          <cell r="L277">
            <v>12909763</v>
          </cell>
          <cell r="M277">
            <v>5184251</v>
          </cell>
          <cell r="N277">
            <v>20872645</v>
          </cell>
          <cell r="O277">
            <v>1324487</v>
          </cell>
          <cell r="P277">
            <v>14357007</v>
          </cell>
          <cell r="Q277">
            <v>0</v>
          </cell>
          <cell r="R277">
            <v>0</v>
          </cell>
          <cell r="S277">
            <v>0</v>
          </cell>
          <cell r="T277">
            <v>5647000</v>
          </cell>
          <cell r="U277">
            <v>16343000</v>
          </cell>
          <cell r="V277">
            <v>-3458000</v>
          </cell>
          <cell r="W277">
            <v>6908000</v>
          </cell>
          <cell r="X277">
            <v>-9727000</v>
          </cell>
          <cell r="Y277">
            <v>0</v>
          </cell>
          <cell r="Z277">
            <v>0</v>
          </cell>
          <cell r="AA277">
            <v>0</v>
          </cell>
          <cell r="AB277">
            <v>0</v>
          </cell>
          <cell r="AC277">
            <v>0</v>
          </cell>
          <cell r="AD277">
            <v>0</v>
          </cell>
          <cell r="AE277">
            <v>2564000</v>
          </cell>
          <cell r="AF277">
            <v>247000</v>
          </cell>
          <cell r="AG277">
            <v>0</v>
          </cell>
          <cell r="AH277">
            <v>11417208</v>
          </cell>
          <cell r="AI277">
            <v>-18863450</v>
          </cell>
          <cell r="AJ277">
            <v>-117395405</v>
          </cell>
          <cell r="AK277">
            <v>-587749</v>
          </cell>
          <cell r="AL277">
            <v>27633328</v>
          </cell>
          <cell r="AM277">
            <v>-44055167</v>
          </cell>
          <cell r="AN277">
            <v>-84306154</v>
          </cell>
          <cell r="AO277">
            <v>-19546000</v>
          </cell>
          <cell r="AP277">
            <v>-74019019</v>
          </cell>
          <cell r="AQ277">
            <v>-60302000</v>
          </cell>
          <cell r="AR277">
            <v>-13194739</v>
          </cell>
          <cell r="AS277">
            <v>0</v>
          </cell>
          <cell r="AT277">
            <v>-2224000</v>
          </cell>
          <cell r="AU277">
            <v>612000</v>
          </cell>
          <cell r="AV277">
            <v>22016251</v>
          </cell>
          <cell r="AW277">
            <v>0</v>
          </cell>
          <cell r="AX277">
            <v>0</v>
          </cell>
          <cell r="AY277">
            <v>0</v>
          </cell>
          <cell r="AZ277">
            <v>0</v>
          </cell>
          <cell r="BA277">
            <v>14357007</v>
          </cell>
          <cell r="BB277">
            <v>22197133</v>
          </cell>
          <cell r="BC277">
            <v>18094014</v>
          </cell>
          <cell r="BD277">
            <v>135102718</v>
          </cell>
          <cell r="BE277">
            <v>2811000</v>
          </cell>
          <cell r="BF277">
            <v>-2819000</v>
          </cell>
          <cell r="BG277">
            <v>18532000</v>
          </cell>
          <cell r="BH277">
            <v>-192661179</v>
          </cell>
          <cell r="BI277">
            <v>-62079531</v>
          </cell>
          <cell r="BJ277" t="e">
            <v>#N/A</v>
          </cell>
          <cell r="BK277">
            <v>188851965</v>
          </cell>
          <cell r="BL277">
            <v>-354290895</v>
          </cell>
          <cell r="BM277" t="str">
            <v>N/A</v>
          </cell>
          <cell r="BN277" t="str">
            <v>N/A</v>
          </cell>
          <cell r="BO277" t="str">
            <v>N/A</v>
          </cell>
          <cell r="BP277">
            <v>0</v>
          </cell>
          <cell r="BQ277">
            <v>-177255729</v>
          </cell>
          <cell r="BR277">
            <v>-319200128</v>
          </cell>
          <cell r="BS277" t="e">
            <v>#N/A</v>
          </cell>
          <cell r="BT277">
            <v>-165438930</v>
          </cell>
          <cell r="BU277">
            <v>-107595478</v>
          </cell>
          <cell r="BV277">
            <v>-1897808</v>
          </cell>
          <cell r="BW277">
            <v>6710082</v>
          </cell>
          <cell r="BX277">
            <v>1504845</v>
          </cell>
          <cell r="BY277">
            <v>-3329777</v>
          </cell>
          <cell r="BZ277" t="e">
            <v>#N/A</v>
          </cell>
          <cell r="CA277">
            <v>0</v>
          </cell>
          <cell r="CB277">
            <v>138432494</v>
          </cell>
          <cell r="CC277">
            <v>193080649</v>
          </cell>
          <cell r="CD277">
            <v>-300676127</v>
          </cell>
          <cell r="CE277">
            <v>0</v>
          </cell>
          <cell r="CF277">
            <v>-165438930</v>
          </cell>
          <cell r="CG277">
            <v>0</v>
          </cell>
          <cell r="CH277">
            <v>38526737</v>
          </cell>
        </row>
        <row r="278">
          <cell r="B278">
            <v>36147</v>
          </cell>
          <cell r="D278">
            <v>18794475</v>
          </cell>
          <cell r="E278">
            <v>-900201</v>
          </cell>
          <cell r="F278">
            <v>46434859</v>
          </cell>
          <cell r="G278">
            <v>0</v>
          </cell>
          <cell r="H278">
            <v>17956438</v>
          </cell>
          <cell r="I278">
            <v>15838683</v>
          </cell>
          <cell r="J278">
            <v>-5455187</v>
          </cell>
          <cell r="K278">
            <v>-360178</v>
          </cell>
          <cell r="L278">
            <v>11960281</v>
          </cell>
          <cell r="M278">
            <v>5042627</v>
          </cell>
          <cell r="N278">
            <v>21024243</v>
          </cell>
          <cell r="O278">
            <v>1324487</v>
          </cell>
          <cell r="P278">
            <v>14484489</v>
          </cell>
          <cell r="Q278">
            <v>0</v>
          </cell>
          <cell r="R278">
            <v>0</v>
          </cell>
          <cell r="S278">
            <v>0</v>
          </cell>
          <cell r="T278">
            <v>5622000</v>
          </cell>
          <cell r="U278">
            <v>16325000</v>
          </cell>
          <cell r="V278">
            <v>-3431000</v>
          </cell>
          <cell r="W278">
            <v>6911000</v>
          </cell>
          <cell r="X278">
            <v>-9867000</v>
          </cell>
          <cell r="Y278">
            <v>0</v>
          </cell>
          <cell r="Z278">
            <v>0</v>
          </cell>
          <cell r="AA278">
            <v>0</v>
          </cell>
          <cell r="AB278">
            <v>0</v>
          </cell>
          <cell r="AC278">
            <v>0</v>
          </cell>
          <cell r="AD278">
            <v>0</v>
          </cell>
          <cell r="AE278">
            <v>2566000</v>
          </cell>
          <cell r="AF278">
            <v>250000</v>
          </cell>
          <cell r="AG278">
            <v>0</v>
          </cell>
          <cell r="AH278">
            <v>11425617</v>
          </cell>
          <cell r="AI278">
            <v>-18863800</v>
          </cell>
          <cell r="AJ278">
            <v>-117664159</v>
          </cell>
          <cell r="AK278">
            <v>-585907</v>
          </cell>
          <cell r="AL278">
            <v>27489854</v>
          </cell>
          <cell r="AM278">
            <v>-45580167</v>
          </cell>
          <cell r="AN278">
            <v>-83917157</v>
          </cell>
          <cell r="AO278">
            <v>-19387000</v>
          </cell>
          <cell r="AP278">
            <v>-73995807</v>
          </cell>
          <cell r="AQ278">
            <v>-60404000</v>
          </cell>
          <cell r="AR278">
            <v>-13151147</v>
          </cell>
          <cell r="AS278">
            <v>0</v>
          </cell>
          <cell r="AT278">
            <v>-2225000</v>
          </cell>
          <cell r="AU278">
            <v>612000</v>
          </cell>
          <cell r="AV278">
            <v>22022283</v>
          </cell>
          <cell r="AW278">
            <v>0</v>
          </cell>
          <cell r="AX278">
            <v>0</v>
          </cell>
          <cell r="AY278">
            <v>0</v>
          </cell>
          <cell r="AZ278">
            <v>0</v>
          </cell>
          <cell r="BA278">
            <v>14484489</v>
          </cell>
          <cell r="BB278">
            <v>22348731</v>
          </cell>
          <cell r="BC278">
            <v>17002908</v>
          </cell>
          <cell r="BD278">
            <v>133830297</v>
          </cell>
          <cell r="BE278">
            <v>2816000</v>
          </cell>
          <cell r="BF278">
            <v>-2956000</v>
          </cell>
          <cell r="BG278">
            <v>18516000</v>
          </cell>
          <cell r="BH278">
            <v>-192518886</v>
          </cell>
          <cell r="BI278">
            <v>-62129530</v>
          </cell>
          <cell r="BJ278" t="e">
            <v>#N/A</v>
          </cell>
          <cell r="BK278">
            <v>186766224</v>
          </cell>
          <cell r="BL278">
            <v>-355848389</v>
          </cell>
          <cell r="BM278" t="str">
            <v>N/A</v>
          </cell>
          <cell r="BN278" t="str">
            <v>N/A</v>
          </cell>
          <cell r="BO278" t="str">
            <v>N/A</v>
          </cell>
          <cell r="BP278">
            <v>0</v>
          </cell>
          <cell r="BQ278">
            <v>-177086086</v>
          </cell>
          <cell r="BR278">
            <v>-320637866</v>
          </cell>
          <cell r="BS278" t="e">
            <v>#N/A</v>
          </cell>
          <cell r="BT278">
            <v>-169082166</v>
          </cell>
          <cell r="BU278">
            <v>-111305762</v>
          </cell>
          <cell r="BV278">
            <v>-2056694</v>
          </cell>
          <cell r="BW278">
            <v>6833984</v>
          </cell>
          <cell r="BX278">
            <v>520206</v>
          </cell>
          <cell r="BY278">
            <v>-3289678</v>
          </cell>
          <cell r="BZ278" t="e">
            <v>#N/A</v>
          </cell>
          <cell r="CA278">
            <v>0</v>
          </cell>
          <cell r="CB278">
            <v>137119975</v>
          </cell>
          <cell r="CC278">
            <v>190956103</v>
          </cell>
          <cell r="CD278">
            <v>-302261865</v>
          </cell>
          <cell r="CE278">
            <v>0</v>
          </cell>
          <cell r="CF278">
            <v>-169082166</v>
          </cell>
          <cell r="CG278">
            <v>0</v>
          </cell>
          <cell r="CH278">
            <v>38613389</v>
          </cell>
        </row>
        <row r="279">
          <cell r="B279">
            <v>36150</v>
          </cell>
          <cell r="D279">
            <v>18770064</v>
          </cell>
          <cell r="E279">
            <v>-911580</v>
          </cell>
          <cell r="F279">
            <v>46334218</v>
          </cell>
          <cell r="G279">
            <v>0</v>
          </cell>
          <cell r="H279">
            <v>18391960</v>
          </cell>
          <cell r="I279">
            <v>16008504</v>
          </cell>
          <cell r="J279">
            <v>-5430856</v>
          </cell>
          <cell r="K279">
            <v>-358572</v>
          </cell>
          <cell r="L279">
            <v>0</v>
          </cell>
          <cell r="M279">
            <v>0</v>
          </cell>
          <cell r="N279">
            <v>21151905</v>
          </cell>
          <cell r="O279">
            <v>215429</v>
          </cell>
          <cell r="P279">
            <v>14533526</v>
          </cell>
          <cell r="Q279">
            <v>0</v>
          </cell>
          <cell r="R279">
            <v>0</v>
          </cell>
          <cell r="S279">
            <v>0</v>
          </cell>
          <cell r="T279">
            <v>5646000</v>
          </cell>
          <cell r="U279">
            <v>16331000</v>
          </cell>
          <cell r="V279">
            <v>-3365000</v>
          </cell>
          <cell r="W279">
            <v>6928000</v>
          </cell>
          <cell r="X279">
            <v>-8486000</v>
          </cell>
          <cell r="Y279">
            <v>0</v>
          </cell>
          <cell r="Z279">
            <v>0</v>
          </cell>
          <cell r="AA279">
            <v>0</v>
          </cell>
          <cell r="AB279">
            <v>0</v>
          </cell>
          <cell r="AC279">
            <v>0</v>
          </cell>
          <cell r="AD279">
            <v>0</v>
          </cell>
          <cell r="AE279">
            <v>2571000</v>
          </cell>
          <cell r="AF279">
            <v>227000</v>
          </cell>
          <cell r="AG279">
            <v>0</v>
          </cell>
          <cell r="AH279">
            <v>11331498</v>
          </cell>
          <cell r="AI279">
            <v>-18923800</v>
          </cell>
          <cell r="AJ279">
            <v>-115551062</v>
          </cell>
          <cell r="AK279">
            <v>-587355</v>
          </cell>
          <cell r="AL279">
            <v>27769287</v>
          </cell>
          <cell r="AM279">
            <v>-48728382</v>
          </cell>
          <cell r="AN279">
            <v>-83484865</v>
          </cell>
          <cell r="AO279">
            <v>-21809000</v>
          </cell>
          <cell r="AP279">
            <v>-76751649</v>
          </cell>
          <cell r="AQ279">
            <v>-58985000</v>
          </cell>
          <cell r="AR279">
            <v>-13102550</v>
          </cell>
          <cell r="AS279">
            <v>0</v>
          </cell>
          <cell r="AT279">
            <v>-2225000</v>
          </cell>
          <cell r="AU279">
            <v>612000</v>
          </cell>
          <cell r="AV279">
            <v>22024947</v>
          </cell>
          <cell r="AW279">
            <v>0</v>
          </cell>
          <cell r="AX279">
            <v>0</v>
          </cell>
          <cell r="AY279">
            <v>0</v>
          </cell>
          <cell r="AZ279">
            <v>0</v>
          </cell>
          <cell r="BA279">
            <v>14533526</v>
          </cell>
          <cell r="BB279">
            <v>21367334</v>
          </cell>
          <cell r="BC279">
            <v>0</v>
          </cell>
          <cell r="BD279">
            <v>134053631</v>
          </cell>
          <cell r="BE279">
            <v>2798000</v>
          </cell>
          <cell r="BF279">
            <v>-1558000</v>
          </cell>
          <cell r="BG279">
            <v>18612000</v>
          </cell>
          <cell r="BH279">
            <v>-192174848</v>
          </cell>
          <cell r="BI279">
            <v>-60756052</v>
          </cell>
          <cell r="BJ279" t="e">
            <v>#N/A</v>
          </cell>
          <cell r="BK279">
            <v>169042910</v>
          </cell>
          <cell r="BL279">
            <v>-358558930</v>
          </cell>
          <cell r="BM279" t="str">
            <v>N/A</v>
          </cell>
          <cell r="BN279" t="str">
            <v>N/A</v>
          </cell>
          <cell r="BO279" t="str">
            <v>N/A</v>
          </cell>
          <cell r="BP279">
            <v>0</v>
          </cell>
          <cell r="BQ279">
            <v>-176616048</v>
          </cell>
          <cell r="BR279">
            <v>-322071229</v>
          </cell>
          <cell r="BS279" t="e">
            <v>#N/A</v>
          </cell>
          <cell r="BT279">
            <v>-189516021</v>
          </cell>
          <cell r="BU279">
            <v>-128894158</v>
          </cell>
          <cell r="BV279">
            <v>-1756820</v>
          </cell>
          <cell r="BW279">
            <v>6803504</v>
          </cell>
          <cell r="BX279">
            <v>198741</v>
          </cell>
          <cell r="BY279">
            <v>-3370580</v>
          </cell>
          <cell r="BZ279" t="e">
            <v>#N/A</v>
          </cell>
          <cell r="CA279">
            <v>0</v>
          </cell>
          <cell r="CB279">
            <v>137424211</v>
          </cell>
          <cell r="CC279">
            <v>173325070</v>
          </cell>
          <cell r="CD279">
            <v>-302219228</v>
          </cell>
          <cell r="CE279">
            <v>0</v>
          </cell>
          <cell r="CF279">
            <v>-189516021</v>
          </cell>
          <cell r="CG279">
            <v>0</v>
          </cell>
          <cell r="CH279">
            <v>38463468</v>
          </cell>
        </row>
        <row r="280">
          <cell r="B280">
            <v>36151</v>
          </cell>
          <cell r="D280">
            <v>20902651</v>
          </cell>
          <cell r="E280">
            <v>-907343</v>
          </cell>
          <cell r="F280">
            <v>46136743</v>
          </cell>
          <cell r="G280">
            <v>0</v>
          </cell>
          <cell r="H280">
            <v>17301725</v>
          </cell>
          <cell r="I280">
            <v>15712653</v>
          </cell>
          <cell r="J280">
            <v>-5427830</v>
          </cell>
          <cell r="K280">
            <v>-358372</v>
          </cell>
          <cell r="L280">
            <v>11808683</v>
          </cell>
          <cell r="M280">
            <v>4964833</v>
          </cell>
          <cell r="N280">
            <v>21367334</v>
          </cell>
          <cell r="O280">
            <v>396947</v>
          </cell>
          <cell r="P280">
            <v>14387080</v>
          </cell>
          <cell r="Q280">
            <v>0</v>
          </cell>
          <cell r="R280">
            <v>0</v>
          </cell>
          <cell r="S280">
            <v>0</v>
          </cell>
          <cell r="T280">
            <v>5658000</v>
          </cell>
          <cell r="U280">
            <v>16322000</v>
          </cell>
          <cell r="V280">
            <v>-3342000</v>
          </cell>
          <cell r="W280">
            <v>6920000</v>
          </cell>
          <cell r="X280">
            <v>-8932000</v>
          </cell>
          <cell r="Y280">
            <v>0</v>
          </cell>
          <cell r="Z280">
            <v>0</v>
          </cell>
          <cell r="AA280">
            <v>0</v>
          </cell>
          <cell r="AB280">
            <v>0</v>
          </cell>
          <cell r="AC280">
            <v>0</v>
          </cell>
          <cell r="AD280">
            <v>0</v>
          </cell>
          <cell r="AE280">
            <v>2491000</v>
          </cell>
          <cell r="AF280">
            <v>216000</v>
          </cell>
          <cell r="AG280">
            <v>0</v>
          </cell>
          <cell r="AH280">
            <v>11272768</v>
          </cell>
          <cell r="AI280">
            <v>-18924500</v>
          </cell>
          <cell r="AJ280">
            <v>-115592458</v>
          </cell>
          <cell r="AK280">
            <v>-586926</v>
          </cell>
          <cell r="AL280">
            <v>26629805</v>
          </cell>
          <cell r="AM280">
            <v>-49106178</v>
          </cell>
          <cell r="AN280">
            <v>-83699037</v>
          </cell>
          <cell r="AO280">
            <v>-21728000</v>
          </cell>
          <cell r="AP280">
            <v>-101641186</v>
          </cell>
          <cell r="AQ280">
            <v>-59012000</v>
          </cell>
          <cell r="AR280">
            <v>-13059838</v>
          </cell>
          <cell r="AS280">
            <v>0</v>
          </cell>
          <cell r="AT280">
            <v>-2224000</v>
          </cell>
          <cell r="AU280">
            <v>612000</v>
          </cell>
          <cell r="AV280">
            <v>22024947</v>
          </cell>
          <cell r="AW280">
            <v>0</v>
          </cell>
          <cell r="AX280">
            <v>0</v>
          </cell>
          <cell r="AY280">
            <v>0</v>
          </cell>
          <cell r="AZ280">
            <v>0</v>
          </cell>
          <cell r="BA280">
            <v>14387080</v>
          </cell>
          <cell r="BB280">
            <v>21764281</v>
          </cell>
          <cell r="BC280">
            <v>16773516</v>
          </cell>
          <cell r="BD280">
            <v>134354448</v>
          </cell>
          <cell r="BE280">
            <v>2707000</v>
          </cell>
          <cell r="BF280">
            <v>-2012000</v>
          </cell>
          <cell r="BG280">
            <v>18638000</v>
          </cell>
          <cell r="BH280">
            <v>-193488169</v>
          </cell>
          <cell r="BI280">
            <v>-60799070</v>
          </cell>
          <cell r="BJ280" t="e">
            <v>#N/A</v>
          </cell>
          <cell r="BK280">
            <v>186371982</v>
          </cell>
          <cell r="BL280">
            <v>-385701602</v>
          </cell>
          <cell r="BM280" t="str">
            <v>N/A</v>
          </cell>
          <cell r="BN280" t="str">
            <v>N/A</v>
          </cell>
          <cell r="BO280" t="str">
            <v>N/A</v>
          </cell>
          <cell r="BP280">
            <v>0</v>
          </cell>
          <cell r="BQ280">
            <v>-177905669</v>
          </cell>
          <cell r="BR280">
            <v>-323806364</v>
          </cell>
          <cell r="BS280" t="e">
            <v>#N/A</v>
          </cell>
          <cell r="BT280">
            <v>-199329620</v>
          </cell>
          <cell r="BU280">
            <v>-113812070</v>
          </cell>
          <cell r="BV280">
            <v>-1884277</v>
          </cell>
          <cell r="BW280">
            <v>6799713</v>
          </cell>
          <cell r="BX280">
            <v>76103</v>
          </cell>
          <cell r="BY280">
            <v>-3381969</v>
          </cell>
          <cell r="BZ280" t="e">
            <v>#N/A</v>
          </cell>
          <cell r="CA280">
            <v>0</v>
          </cell>
          <cell r="CB280">
            <v>137736417</v>
          </cell>
          <cell r="CC280">
            <v>190661294</v>
          </cell>
          <cell r="CD280">
            <v>-304473363</v>
          </cell>
          <cell r="CE280">
            <v>0</v>
          </cell>
          <cell r="CF280">
            <v>-199329620</v>
          </cell>
          <cell r="CG280">
            <v>0</v>
          </cell>
          <cell r="CH280">
            <v>38477308</v>
          </cell>
        </row>
        <row r="281">
          <cell r="B281">
            <v>36152</v>
          </cell>
          <cell r="D281">
            <v>20962274</v>
          </cell>
          <cell r="E281">
            <v>0</v>
          </cell>
          <cell r="F281">
            <v>46111049</v>
          </cell>
          <cell r="G281">
            <v>0</v>
          </cell>
          <cell r="H281">
            <v>17292089</v>
          </cell>
          <cell r="I281">
            <v>15703903</v>
          </cell>
          <cell r="J281">
            <v>-5424807</v>
          </cell>
          <cell r="K281">
            <v>-358172</v>
          </cell>
          <cell r="L281">
            <v>11848577</v>
          </cell>
          <cell r="M281">
            <v>4990764</v>
          </cell>
          <cell r="N281">
            <v>21367334</v>
          </cell>
          <cell r="O281">
            <v>396947</v>
          </cell>
          <cell r="P281">
            <v>14743766</v>
          </cell>
          <cell r="Q281">
            <v>0</v>
          </cell>
          <cell r="R281">
            <v>0</v>
          </cell>
          <cell r="S281">
            <v>0</v>
          </cell>
          <cell r="T281">
            <v>5663000</v>
          </cell>
          <cell r="U281">
            <v>16328000</v>
          </cell>
          <cell r="V281">
            <v>-3333000</v>
          </cell>
          <cell r="W281">
            <v>6928000</v>
          </cell>
          <cell r="X281">
            <v>-6212000</v>
          </cell>
          <cell r="Y281">
            <v>0</v>
          </cell>
          <cell r="Z281">
            <v>0</v>
          </cell>
          <cell r="AA281">
            <v>0</v>
          </cell>
          <cell r="AB281">
            <v>0</v>
          </cell>
          <cell r="AC281">
            <v>0</v>
          </cell>
          <cell r="AD281">
            <v>0</v>
          </cell>
          <cell r="AE281">
            <v>2526000</v>
          </cell>
          <cell r="AF281">
            <v>202000</v>
          </cell>
          <cell r="AG281">
            <v>0</v>
          </cell>
          <cell r="AH281">
            <v>11271089</v>
          </cell>
          <cell r="AI281">
            <v>-19044500</v>
          </cell>
          <cell r="AJ281">
            <v>-115591458</v>
          </cell>
          <cell r="AK281">
            <v>-586926</v>
          </cell>
          <cell r="AL281">
            <v>26960805</v>
          </cell>
          <cell r="AM281">
            <v>-48241532</v>
          </cell>
          <cell r="AN281">
            <v>-83649037</v>
          </cell>
          <cell r="AO281">
            <v>-21728000</v>
          </cell>
          <cell r="AP281">
            <v>-101641186</v>
          </cell>
          <cell r="AQ281">
            <v>-59100000</v>
          </cell>
          <cell r="AR281">
            <v>-13062910</v>
          </cell>
          <cell r="AS281">
            <v>0</v>
          </cell>
          <cell r="AT281">
            <v>-2224000</v>
          </cell>
          <cell r="AU281">
            <v>612000</v>
          </cell>
          <cell r="AV281">
            <v>22024947</v>
          </cell>
          <cell r="AW281">
            <v>0</v>
          </cell>
          <cell r="AX281">
            <v>0</v>
          </cell>
          <cell r="AY281">
            <v>0</v>
          </cell>
          <cell r="AZ281">
            <v>0</v>
          </cell>
          <cell r="BA281">
            <v>14743766</v>
          </cell>
          <cell r="BB281">
            <v>21764281</v>
          </cell>
          <cell r="BC281">
            <v>16839342</v>
          </cell>
          <cell r="BD281">
            <v>133519902</v>
          </cell>
          <cell r="BE281">
            <v>2728000</v>
          </cell>
          <cell r="BF281">
            <v>716000</v>
          </cell>
          <cell r="BG281">
            <v>18658000</v>
          </cell>
          <cell r="BH281">
            <v>-193226169</v>
          </cell>
          <cell r="BI281">
            <v>-60891821</v>
          </cell>
          <cell r="BJ281" t="e">
            <v>#N/A</v>
          </cell>
          <cell r="BK281">
            <v>186867291</v>
          </cell>
          <cell r="BL281">
            <v>-381898707</v>
          </cell>
          <cell r="BM281" t="str">
            <v>N/A</v>
          </cell>
          <cell r="BN281" t="str">
            <v>N/A</v>
          </cell>
          <cell r="BO281" t="str">
            <v>N/A</v>
          </cell>
          <cell r="BP281">
            <v>0</v>
          </cell>
          <cell r="BQ281">
            <v>-177514669</v>
          </cell>
          <cell r="BR281">
            <v>-322772469</v>
          </cell>
          <cell r="BS281" t="e">
            <v>#N/A</v>
          </cell>
          <cell r="BT281">
            <v>-195031416</v>
          </cell>
          <cell r="BU281">
            <v>-110441655</v>
          </cell>
          <cell r="BV281">
            <v>-2703239</v>
          </cell>
          <cell r="BW281">
            <v>6795926</v>
          </cell>
          <cell r="BX281">
            <v>76060</v>
          </cell>
          <cell r="BY281">
            <v>-3361522</v>
          </cell>
          <cell r="BZ281" t="e">
            <v>#N/A</v>
          </cell>
          <cell r="CA281">
            <v>0</v>
          </cell>
          <cell r="CB281">
            <v>136881424</v>
          </cell>
          <cell r="CC281">
            <v>190228813</v>
          </cell>
          <cell r="CD281">
            <v>-300670468</v>
          </cell>
          <cell r="CE281">
            <v>0</v>
          </cell>
          <cell r="CF281">
            <v>-195031416</v>
          </cell>
          <cell r="CG281">
            <v>0</v>
          </cell>
          <cell r="CH281">
            <v>38426340</v>
          </cell>
        </row>
        <row r="282">
          <cell r="B282">
            <v>36153</v>
          </cell>
          <cell r="D282">
            <v>20831899</v>
          </cell>
          <cell r="E282">
            <v>-917011</v>
          </cell>
          <cell r="F282">
            <v>45938543</v>
          </cell>
          <cell r="G282">
            <v>0</v>
          </cell>
          <cell r="H282">
            <v>17423378</v>
          </cell>
          <cell r="I282">
            <v>15587980</v>
          </cell>
          <cell r="J282">
            <v>-5391067</v>
          </cell>
          <cell r="K282">
            <v>-355945</v>
          </cell>
          <cell r="L282">
            <v>11928366</v>
          </cell>
          <cell r="M282">
            <v>4847145</v>
          </cell>
          <cell r="N282">
            <v>21367334</v>
          </cell>
          <cell r="O282">
            <v>396947</v>
          </cell>
          <cell r="P282">
            <v>0</v>
          </cell>
          <cell r="Q282">
            <v>0</v>
          </cell>
          <cell r="R282">
            <v>0</v>
          </cell>
          <cell r="S282">
            <v>0</v>
          </cell>
          <cell r="T282">
            <v>5667000</v>
          </cell>
          <cell r="U282">
            <v>16331000</v>
          </cell>
          <cell r="V282">
            <v>-3287000</v>
          </cell>
          <cell r="W282">
            <v>6924000</v>
          </cell>
          <cell r="X282">
            <v>-6103000</v>
          </cell>
          <cell r="Y282">
            <v>0</v>
          </cell>
          <cell r="Z282">
            <v>0</v>
          </cell>
          <cell r="AA282">
            <v>0</v>
          </cell>
          <cell r="AB282">
            <v>0</v>
          </cell>
          <cell r="AC282">
            <v>0</v>
          </cell>
          <cell r="AD282">
            <v>0</v>
          </cell>
          <cell r="AE282">
            <v>2563000</v>
          </cell>
          <cell r="AF282">
            <v>198000</v>
          </cell>
          <cell r="AG282">
            <v>0</v>
          </cell>
          <cell r="AH282">
            <v>11195547</v>
          </cell>
          <cell r="AI282">
            <v>-18982200</v>
          </cell>
          <cell r="AJ282">
            <v>-116343048</v>
          </cell>
          <cell r="AK282">
            <v>-587107</v>
          </cell>
          <cell r="AL282">
            <v>27121838</v>
          </cell>
          <cell r="AM282">
            <v>-47032137</v>
          </cell>
          <cell r="AN282">
            <v>-83452804</v>
          </cell>
          <cell r="AO282">
            <v>-21728000</v>
          </cell>
          <cell r="AP282">
            <v>-102579052</v>
          </cell>
          <cell r="AQ282">
            <v>-59204000</v>
          </cell>
          <cell r="AR282">
            <v>-13026946</v>
          </cell>
          <cell r="AS282">
            <v>0</v>
          </cell>
          <cell r="AT282">
            <v>-2222000</v>
          </cell>
          <cell r="AU282">
            <v>612000</v>
          </cell>
          <cell r="AV282">
            <v>21971947</v>
          </cell>
          <cell r="AW282">
            <v>0</v>
          </cell>
          <cell r="AX282">
            <v>0</v>
          </cell>
          <cell r="AY282">
            <v>0</v>
          </cell>
          <cell r="AZ282">
            <v>0</v>
          </cell>
          <cell r="BA282">
            <v>0</v>
          </cell>
          <cell r="BB282">
            <v>21764281</v>
          </cell>
          <cell r="BC282">
            <v>16775511</v>
          </cell>
          <cell r="BD282">
            <v>133810631</v>
          </cell>
          <cell r="BE282">
            <v>2761000</v>
          </cell>
          <cell r="BF282">
            <v>821000</v>
          </cell>
          <cell r="BG282">
            <v>18711000</v>
          </cell>
          <cell r="BH282">
            <v>-193609374</v>
          </cell>
          <cell r="BI282">
            <v>-61035399</v>
          </cell>
          <cell r="BJ282" t="e">
            <v>#N/A</v>
          </cell>
          <cell r="BK282">
            <v>171433412</v>
          </cell>
          <cell r="BL282">
            <v>-381962961</v>
          </cell>
          <cell r="BM282" t="str">
            <v>N/A</v>
          </cell>
          <cell r="BN282" t="str">
            <v>N/A</v>
          </cell>
          <cell r="BO282" t="str">
            <v>N/A</v>
          </cell>
          <cell r="BP282">
            <v>0</v>
          </cell>
          <cell r="BQ282">
            <v>-177914174</v>
          </cell>
          <cell r="BR282">
            <v>-322038857</v>
          </cell>
          <cell r="BS282" t="e">
            <v>#N/A</v>
          </cell>
          <cell r="BT282">
            <v>-210529549</v>
          </cell>
          <cell r="BU282">
            <v>-124033735</v>
          </cell>
          <cell r="BV282">
            <v>-2253019</v>
          </cell>
          <cell r="BW282">
            <v>6753659</v>
          </cell>
          <cell r="BX282">
            <v>432685</v>
          </cell>
          <cell r="BY282">
            <v>-3361698</v>
          </cell>
          <cell r="BZ282" t="e">
            <v>#N/A</v>
          </cell>
          <cell r="CA282">
            <v>0</v>
          </cell>
          <cell r="CB282">
            <v>137172330</v>
          </cell>
          <cell r="CC282">
            <v>175712122</v>
          </cell>
          <cell r="CD282">
            <v>-299745856</v>
          </cell>
          <cell r="CE282">
            <v>0</v>
          </cell>
          <cell r="CF282">
            <v>-210529549</v>
          </cell>
          <cell r="CG282">
            <v>0</v>
          </cell>
          <cell r="CH282">
            <v>38204216</v>
          </cell>
        </row>
        <row r="283">
          <cell r="B283">
            <v>36157</v>
          </cell>
          <cell r="D283">
            <v>20063952</v>
          </cell>
          <cell r="E283">
            <v>-897849</v>
          </cell>
          <cell r="F283">
            <v>46118423</v>
          </cell>
          <cell r="G283">
            <v>0</v>
          </cell>
          <cell r="H283">
            <v>17491602</v>
          </cell>
          <cell r="I283">
            <v>15649018</v>
          </cell>
          <cell r="J283">
            <v>-5249295</v>
          </cell>
          <cell r="K283">
            <v>-357338</v>
          </cell>
          <cell r="L283">
            <v>11874509</v>
          </cell>
          <cell r="M283">
            <v>4847145</v>
          </cell>
          <cell r="N283">
            <v>21500979</v>
          </cell>
          <cell r="O283">
            <v>396947</v>
          </cell>
          <cell r="P283">
            <v>14566745</v>
          </cell>
          <cell r="Q283">
            <v>0</v>
          </cell>
          <cell r="R283">
            <v>0</v>
          </cell>
          <cell r="S283">
            <v>0</v>
          </cell>
          <cell r="T283">
            <v>5671000</v>
          </cell>
          <cell r="U283">
            <v>16336000</v>
          </cell>
          <cell r="V283">
            <v>-3248000</v>
          </cell>
          <cell r="W283">
            <v>6952000</v>
          </cell>
          <cell r="X283">
            <v>-5830000</v>
          </cell>
          <cell r="Y283">
            <v>0</v>
          </cell>
          <cell r="Z283">
            <v>0</v>
          </cell>
          <cell r="AA283">
            <v>0</v>
          </cell>
          <cell r="AB283">
            <v>0</v>
          </cell>
          <cell r="AC283">
            <v>0</v>
          </cell>
          <cell r="AD283">
            <v>0</v>
          </cell>
          <cell r="AE283">
            <v>2582000</v>
          </cell>
          <cell r="AF283">
            <v>173000</v>
          </cell>
          <cell r="AG283">
            <v>0</v>
          </cell>
          <cell r="AH283">
            <v>11195547</v>
          </cell>
          <cell r="AI283">
            <v>-18982200</v>
          </cell>
          <cell r="AJ283">
            <v>-116343048</v>
          </cell>
          <cell r="AK283">
            <v>-587107</v>
          </cell>
          <cell r="AL283">
            <v>27121838</v>
          </cell>
          <cell r="AM283">
            <v>-47798534</v>
          </cell>
          <cell r="AN283">
            <v>-83626804</v>
          </cell>
          <cell r="AO283">
            <v>-21728000</v>
          </cell>
          <cell r="AP283">
            <v>-102579052</v>
          </cell>
          <cell r="AQ283">
            <v>-59204000</v>
          </cell>
          <cell r="AR283">
            <v>-13026946</v>
          </cell>
          <cell r="AS283">
            <v>0</v>
          </cell>
          <cell r="AT283">
            <v>-2226000</v>
          </cell>
          <cell r="AU283">
            <v>612000</v>
          </cell>
          <cell r="AV283">
            <v>21971947</v>
          </cell>
          <cell r="AW283">
            <v>0</v>
          </cell>
          <cell r="AX283">
            <v>0</v>
          </cell>
          <cell r="AY283">
            <v>0</v>
          </cell>
          <cell r="AZ283">
            <v>0</v>
          </cell>
          <cell r="BA283">
            <v>14566745</v>
          </cell>
          <cell r="BB283">
            <v>21897926</v>
          </cell>
          <cell r="BC283">
            <v>16721654</v>
          </cell>
          <cell r="BD283">
            <v>133542306</v>
          </cell>
          <cell r="BE283">
            <v>2755000</v>
          </cell>
          <cell r="BF283">
            <v>1122000</v>
          </cell>
          <cell r="BG283">
            <v>18759000</v>
          </cell>
          <cell r="BH283">
            <v>-193787374</v>
          </cell>
          <cell r="BI283">
            <v>-61035399</v>
          </cell>
          <cell r="BJ283" t="e">
            <v>#N/A</v>
          </cell>
          <cell r="BK283">
            <v>185830783</v>
          </cell>
          <cell r="BL283">
            <v>-382564358</v>
          </cell>
          <cell r="BM283" t="str">
            <v>N/A</v>
          </cell>
          <cell r="BN283" t="str">
            <v>N/A</v>
          </cell>
          <cell r="BO283" t="str">
            <v>N/A</v>
          </cell>
          <cell r="BP283">
            <v>0</v>
          </cell>
          <cell r="BQ283">
            <v>-178053174</v>
          </cell>
          <cell r="BR283">
            <v>-322979254</v>
          </cell>
          <cell r="BS283" t="e">
            <v>#N/A</v>
          </cell>
          <cell r="BT283">
            <v>-196733576</v>
          </cell>
          <cell r="BU283">
            <v>-110260926</v>
          </cell>
          <cell r="BV283">
            <v>-2034240</v>
          </cell>
          <cell r="BW283">
            <v>6429890</v>
          </cell>
          <cell r="BX283">
            <v>434379</v>
          </cell>
          <cell r="BY283">
            <v>-3353696</v>
          </cell>
          <cell r="BZ283" t="e">
            <v>#N/A</v>
          </cell>
          <cell r="CA283">
            <v>0</v>
          </cell>
          <cell r="CB283">
            <v>136896002</v>
          </cell>
          <cell r="CC283">
            <v>190082328</v>
          </cell>
          <cell r="CD283">
            <v>-300343253</v>
          </cell>
          <cell r="CE283">
            <v>0</v>
          </cell>
          <cell r="CF283">
            <v>-196733576</v>
          </cell>
          <cell r="CG283">
            <v>0</v>
          </cell>
          <cell r="CH283">
            <v>38349612</v>
          </cell>
        </row>
        <row r="284">
          <cell r="B284">
            <v>36158</v>
          </cell>
          <cell r="D284">
            <v>19681050</v>
          </cell>
          <cell r="E284">
            <v>-905323</v>
          </cell>
          <cell r="F284">
            <v>46270988</v>
          </cell>
          <cell r="G284">
            <v>0</v>
          </cell>
          <cell r="H284">
            <v>17152358</v>
          </cell>
          <cell r="I284">
            <v>14001814</v>
          </cell>
          <cell r="J284">
            <v>-5261266</v>
          </cell>
          <cell r="K284">
            <v>-358153</v>
          </cell>
          <cell r="L284">
            <v>12000175</v>
          </cell>
          <cell r="M284">
            <v>4902997</v>
          </cell>
          <cell r="N284">
            <v>21800186</v>
          </cell>
          <cell r="O284">
            <v>396947</v>
          </cell>
          <cell r="P284">
            <v>14751072</v>
          </cell>
          <cell r="Q284">
            <v>0</v>
          </cell>
          <cell r="R284">
            <v>0</v>
          </cell>
          <cell r="S284">
            <v>0</v>
          </cell>
          <cell r="T284">
            <v>5672000</v>
          </cell>
          <cell r="U284">
            <v>16340000</v>
          </cell>
          <cell r="V284">
            <v>-3243000</v>
          </cell>
          <cell r="W284">
            <v>6954000</v>
          </cell>
          <cell r="X284">
            <v>-6848000</v>
          </cell>
          <cell r="Y284">
            <v>0</v>
          </cell>
          <cell r="Z284">
            <v>0</v>
          </cell>
          <cell r="AA284">
            <v>0</v>
          </cell>
          <cell r="AB284">
            <v>0</v>
          </cell>
          <cell r="AC284">
            <v>0</v>
          </cell>
          <cell r="AD284">
            <v>0</v>
          </cell>
          <cell r="AE284">
            <v>2582000</v>
          </cell>
          <cell r="AF284">
            <v>173000</v>
          </cell>
          <cell r="AG284">
            <v>0</v>
          </cell>
          <cell r="AH284">
            <v>11294590</v>
          </cell>
          <cell r="AI284">
            <v>-19110550</v>
          </cell>
          <cell r="AJ284">
            <v>-116545210</v>
          </cell>
          <cell r="AK284">
            <v>-586529</v>
          </cell>
          <cell r="AL284">
            <v>25398286</v>
          </cell>
          <cell r="AM284">
            <v>-46554208</v>
          </cell>
          <cell r="AN284">
            <v>-80462039</v>
          </cell>
          <cell r="AO284">
            <v>-21171000</v>
          </cell>
          <cell r="AP284">
            <v>-105633434</v>
          </cell>
          <cell r="AQ284">
            <v>-59282000</v>
          </cell>
          <cell r="AR284">
            <v>-13046946</v>
          </cell>
          <cell r="AS284">
            <v>0</v>
          </cell>
          <cell r="AT284">
            <v>-2225000</v>
          </cell>
          <cell r="AU284">
            <v>612000</v>
          </cell>
          <cell r="AV284">
            <v>21983947</v>
          </cell>
          <cell r="AW284">
            <v>0</v>
          </cell>
          <cell r="AX284">
            <v>0</v>
          </cell>
          <cell r="AY284">
            <v>0</v>
          </cell>
          <cell r="AZ284">
            <v>0</v>
          </cell>
          <cell r="BA284">
            <v>14751072</v>
          </cell>
          <cell r="BB284">
            <v>22197133</v>
          </cell>
          <cell r="BC284">
            <v>16903173</v>
          </cell>
          <cell r="BD284">
            <v>131652231</v>
          </cell>
          <cell r="BE284">
            <v>2755000</v>
          </cell>
          <cell r="BF284">
            <v>106000</v>
          </cell>
          <cell r="BG284">
            <v>18769000</v>
          </cell>
          <cell r="BH284">
            <v>-192106095</v>
          </cell>
          <cell r="BI284">
            <v>-61034356</v>
          </cell>
          <cell r="BJ284" t="e">
            <v>#N/A</v>
          </cell>
          <cell r="BK284">
            <v>184598285</v>
          </cell>
          <cell r="BL284">
            <v>-383698092</v>
          </cell>
          <cell r="BM284" t="str">
            <v>N/A</v>
          </cell>
          <cell r="BN284" t="str">
            <v>N/A</v>
          </cell>
          <cell r="BO284" t="str">
            <v>N/A</v>
          </cell>
          <cell r="BP284">
            <v>0</v>
          </cell>
          <cell r="BQ284">
            <v>-176238545</v>
          </cell>
          <cell r="BR284">
            <v>-320065606</v>
          </cell>
          <cell r="BS284" t="e">
            <v>#N/A</v>
          </cell>
          <cell r="BT284">
            <v>-199099807</v>
          </cell>
          <cell r="BU284">
            <v>-109549439</v>
          </cell>
          <cell r="BV284">
            <v>-2424588</v>
          </cell>
          <cell r="BW284">
            <v>6579378</v>
          </cell>
          <cell r="BX284">
            <v>963905</v>
          </cell>
          <cell r="BY284">
            <v>-3382558</v>
          </cell>
          <cell r="BZ284" t="e">
            <v>#N/A</v>
          </cell>
          <cell r="CA284">
            <v>0</v>
          </cell>
          <cell r="CB284">
            <v>135034788</v>
          </cell>
          <cell r="CC284">
            <v>188886166</v>
          </cell>
          <cell r="CD284">
            <v>-298435605</v>
          </cell>
          <cell r="CE284">
            <v>0</v>
          </cell>
          <cell r="CF284">
            <v>-199099807</v>
          </cell>
          <cell r="CG284">
            <v>0</v>
          </cell>
          <cell r="CH284">
            <v>38429303</v>
          </cell>
        </row>
        <row r="285">
          <cell r="B285">
            <v>36159</v>
          </cell>
          <cell r="D285">
            <v>20592874</v>
          </cell>
          <cell r="E285">
            <v>-912744</v>
          </cell>
          <cell r="F285">
            <v>46419931</v>
          </cell>
          <cell r="G285">
            <v>0</v>
          </cell>
          <cell r="H285">
            <v>17207571</v>
          </cell>
          <cell r="I285">
            <v>14046885</v>
          </cell>
          <cell r="J285">
            <v>-5278202</v>
          </cell>
          <cell r="K285">
            <v>-359306</v>
          </cell>
          <cell r="L285">
            <v>12191668</v>
          </cell>
          <cell r="M285">
            <v>4914965</v>
          </cell>
          <cell r="N285">
            <v>21800186</v>
          </cell>
          <cell r="O285">
            <v>396947</v>
          </cell>
          <cell r="P285">
            <v>15010703</v>
          </cell>
          <cell r="Q285">
            <v>0</v>
          </cell>
          <cell r="R285">
            <v>0</v>
          </cell>
          <cell r="S285">
            <v>0</v>
          </cell>
          <cell r="T285">
            <v>5678000</v>
          </cell>
          <cell r="U285">
            <v>16423000</v>
          </cell>
          <cell r="V285">
            <v>-3211000</v>
          </cell>
          <cell r="W285">
            <v>6959000</v>
          </cell>
          <cell r="X285">
            <v>-6174000</v>
          </cell>
          <cell r="Y285">
            <v>0</v>
          </cell>
          <cell r="Z285">
            <v>0</v>
          </cell>
          <cell r="AA285">
            <v>0</v>
          </cell>
          <cell r="AB285">
            <v>0</v>
          </cell>
          <cell r="AC285">
            <v>0</v>
          </cell>
          <cell r="AD285">
            <v>0</v>
          </cell>
          <cell r="AE285">
            <v>2591000</v>
          </cell>
          <cell r="AF285">
            <v>65000</v>
          </cell>
          <cell r="AG285">
            <v>0</v>
          </cell>
          <cell r="AH285">
            <v>9959117</v>
          </cell>
          <cell r="AI285">
            <v>-19157550</v>
          </cell>
          <cell r="AJ285">
            <v>-116545210</v>
          </cell>
          <cell r="AK285">
            <v>-586529</v>
          </cell>
          <cell r="AL285">
            <v>25609286</v>
          </cell>
          <cell r="AM285">
            <v>-46051743</v>
          </cell>
          <cell r="AN285">
            <v>-82377039</v>
          </cell>
          <cell r="AO285">
            <v>-21105000</v>
          </cell>
          <cell r="AP285">
            <v>-105633434</v>
          </cell>
          <cell r="AQ285">
            <v>-59431000</v>
          </cell>
          <cell r="AR285">
            <v>-13085946</v>
          </cell>
          <cell r="AS285">
            <v>0</v>
          </cell>
          <cell r="AT285">
            <v>-2224000</v>
          </cell>
          <cell r="AU285">
            <v>612000</v>
          </cell>
          <cell r="AV285">
            <v>21606947</v>
          </cell>
          <cell r="AW285">
            <v>0</v>
          </cell>
          <cell r="AX285">
            <v>0</v>
          </cell>
          <cell r="AY285">
            <v>0</v>
          </cell>
          <cell r="AZ285">
            <v>0</v>
          </cell>
          <cell r="BA285">
            <v>15010703</v>
          </cell>
          <cell r="BB285">
            <v>22197133</v>
          </cell>
          <cell r="BC285">
            <v>17106633</v>
          </cell>
          <cell r="BD285">
            <v>132909923</v>
          </cell>
          <cell r="BE285">
            <v>2656000</v>
          </cell>
          <cell r="BF285">
            <v>785000</v>
          </cell>
          <cell r="BG285">
            <v>18890000</v>
          </cell>
          <cell r="BH285">
            <v>-194167095</v>
          </cell>
          <cell r="BI285">
            <v>-62557829</v>
          </cell>
          <cell r="BJ285" t="e">
            <v>#N/A</v>
          </cell>
          <cell r="BK285">
            <v>186311648</v>
          </cell>
          <cell r="BL285">
            <v>-386079100</v>
          </cell>
          <cell r="BM285" t="str">
            <v>N/A</v>
          </cell>
          <cell r="BN285" t="str">
            <v>N/A</v>
          </cell>
          <cell r="BO285" t="str">
            <v>N/A</v>
          </cell>
          <cell r="BP285">
            <v>0</v>
          </cell>
          <cell r="BQ285">
            <v>-178220545</v>
          </cell>
          <cell r="BR285">
            <v>-322771614</v>
          </cell>
          <cell r="BS285" t="e">
            <v>#N/A</v>
          </cell>
          <cell r="BT285">
            <v>-199767452</v>
          </cell>
          <cell r="BU285">
            <v>-109830756</v>
          </cell>
          <cell r="BV285">
            <v>-2384378</v>
          </cell>
          <cell r="BW285">
            <v>6600557</v>
          </cell>
          <cell r="BX285">
            <v>967008</v>
          </cell>
          <cell r="BY285">
            <v>-3385465</v>
          </cell>
          <cell r="BZ285" t="e">
            <v>#N/A</v>
          </cell>
          <cell r="CA285">
            <v>0</v>
          </cell>
          <cell r="CB285">
            <v>136295388</v>
          </cell>
          <cell r="CC285">
            <v>190609858</v>
          </cell>
          <cell r="CD285">
            <v>-300440613</v>
          </cell>
          <cell r="CE285">
            <v>0</v>
          </cell>
          <cell r="CF285">
            <v>-199767452</v>
          </cell>
          <cell r="CG285">
            <v>0</v>
          </cell>
          <cell r="CH285">
            <v>38482449</v>
          </cell>
        </row>
        <row r="286">
          <cell r="B286">
            <v>36160</v>
          </cell>
          <cell r="D286" t="e">
            <v>#N/A</v>
          </cell>
          <cell r="E286" t="e">
            <v>#N/A</v>
          </cell>
          <cell r="F286" t="e">
            <v>#N/A</v>
          </cell>
          <cell r="G286" t="e">
            <v>#N/A</v>
          </cell>
          <cell r="H286" t="e">
            <v>#N/A</v>
          </cell>
          <cell r="I286" t="e">
            <v>#N/A</v>
          </cell>
          <cell r="J286" t="e">
            <v>#N/A</v>
          </cell>
          <cell r="K286" t="e">
            <v>#N/A</v>
          </cell>
          <cell r="L286" t="e">
            <v>#N/A</v>
          </cell>
          <cell r="M286" t="e">
            <v>#N/A</v>
          </cell>
          <cell r="N286" t="e">
            <v>#N/A</v>
          </cell>
          <cell r="O286" t="e">
            <v>#N/A</v>
          </cell>
          <cell r="P286" t="e">
            <v>#N/A</v>
          </cell>
          <cell r="Q286" t="e">
            <v>#N/A</v>
          </cell>
          <cell r="R286" t="e">
            <v>#N/A</v>
          </cell>
          <cell r="S286" t="e">
            <v>#N/A</v>
          </cell>
          <cell r="T286" t="e">
            <v>#N/A</v>
          </cell>
          <cell r="U286" t="e">
            <v>#N/A</v>
          </cell>
          <cell r="V286" t="e">
            <v>#N/A</v>
          </cell>
          <cell r="W286" t="e">
            <v>#N/A</v>
          </cell>
          <cell r="X286" t="e">
            <v>#N/A</v>
          </cell>
          <cell r="Y286" t="e">
            <v>#N/A</v>
          </cell>
          <cell r="Z286" t="e">
            <v>#N/A</v>
          </cell>
          <cell r="AA286" t="e">
            <v>#N/A</v>
          </cell>
          <cell r="AB286" t="e">
            <v>#N/A</v>
          </cell>
          <cell r="AC286" t="e">
            <v>#N/A</v>
          </cell>
          <cell r="AD286" t="e">
            <v>#N/A</v>
          </cell>
          <cell r="AE286" t="e">
            <v>#N/A</v>
          </cell>
          <cell r="AF286" t="e">
            <v>#N/A</v>
          </cell>
          <cell r="AG286" t="e">
            <v>#N/A</v>
          </cell>
          <cell r="AH286" t="e">
            <v>#N/A</v>
          </cell>
          <cell r="AI286" t="e">
            <v>#N/A</v>
          </cell>
          <cell r="AJ286" t="e">
            <v>#N/A</v>
          </cell>
          <cell r="AK286" t="e">
            <v>#N/A</v>
          </cell>
          <cell r="AL286" t="e">
            <v>#N/A</v>
          </cell>
          <cell r="AM286" t="e">
            <v>#N/A</v>
          </cell>
          <cell r="AN286" t="e">
            <v>#N/A</v>
          </cell>
          <cell r="AO286" t="e">
            <v>#N/A</v>
          </cell>
          <cell r="AP286" t="e">
            <v>#N/A</v>
          </cell>
          <cell r="AQ286" t="e">
            <v>#N/A</v>
          </cell>
          <cell r="AR286" t="e">
            <v>#N/A</v>
          </cell>
          <cell r="AS286" t="e">
            <v>#N/A</v>
          </cell>
          <cell r="AT286" t="e">
            <v>#N/A</v>
          </cell>
          <cell r="AU286" t="e">
            <v>#N/A</v>
          </cell>
          <cell r="AV286" t="e">
            <v>#N/A</v>
          </cell>
          <cell r="AW286" t="e">
            <v>#N/A</v>
          </cell>
          <cell r="AX286" t="e">
            <v>#N/A</v>
          </cell>
          <cell r="AY286" t="e">
            <v>#N/A</v>
          </cell>
          <cell r="AZ286" t="e">
            <v>#N/A</v>
          </cell>
          <cell r="BA286" t="e">
            <v>#N/A</v>
          </cell>
          <cell r="BB286" t="e">
            <v>#N/A</v>
          </cell>
          <cell r="BC286" t="e">
            <v>#N/A</v>
          </cell>
          <cell r="BD286" t="e">
            <v>#N/A</v>
          </cell>
          <cell r="BE286" t="e">
            <v>#N/A</v>
          </cell>
          <cell r="BF286" t="e">
            <v>#N/A</v>
          </cell>
          <cell r="BG286" t="e">
            <v>#N/A</v>
          </cell>
          <cell r="BH286" t="e">
            <v>#N/A</v>
          </cell>
          <cell r="BI286" t="e">
            <v>#N/A</v>
          </cell>
          <cell r="BJ286" t="e">
            <v>#N/A</v>
          </cell>
          <cell r="BK286" t="e">
            <v>#N/A</v>
          </cell>
          <cell r="BL286" t="e">
            <v>#N/A</v>
          </cell>
          <cell r="BM286" t="e">
            <v>#N/A</v>
          </cell>
          <cell r="BN286" t="e">
            <v>#N/A</v>
          </cell>
          <cell r="BO286" t="e">
            <v>#N/A</v>
          </cell>
          <cell r="BP286" t="e">
            <v>#N/A</v>
          </cell>
          <cell r="BQ286" t="e">
            <v>#N/A</v>
          </cell>
          <cell r="BR286" t="e">
            <v>#N/A</v>
          </cell>
          <cell r="BS286" t="e">
            <v>#N/A</v>
          </cell>
          <cell r="BT286" t="e">
            <v>#N/A</v>
          </cell>
          <cell r="BU286" t="e">
            <v>#N/A</v>
          </cell>
          <cell r="BV286" t="e">
            <v>#N/A</v>
          </cell>
          <cell r="BW286" t="e">
            <v>#N/A</v>
          </cell>
          <cell r="BX286" t="e">
            <v>#N/A</v>
          </cell>
          <cell r="BY286" t="e">
            <v>#N/A</v>
          </cell>
          <cell r="BZ286" t="e">
            <v>#N/A</v>
          </cell>
          <cell r="CA286" t="e">
            <v>#N/A</v>
          </cell>
          <cell r="CB286" t="e">
            <v>#N/A</v>
          </cell>
          <cell r="CC286" t="e">
            <v>#N/A</v>
          </cell>
          <cell r="CD286" t="e">
            <v>#N/A</v>
          </cell>
          <cell r="CE286" t="e">
            <v>#N/A</v>
          </cell>
          <cell r="CF286" t="e">
            <v>#N/A</v>
          </cell>
          <cell r="CG286" t="e">
            <v>#N/A</v>
          </cell>
          <cell r="CH286" t="e">
            <v>#N/A</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DashBoard"/>
      <sheetName val="Hybrids"/>
      <sheetName val="Dividends"/>
      <sheetName val="Forecasts"/>
      <sheetName val="AcqDiv"/>
      <sheetName val="ActualsCalc"/>
      <sheetName val="Controls"/>
      <sheetName val="Engine"/>
      <sheetName val="Glossary"/>
      <sheetName val="Index"/>
      <sheetName val="CapPos"/>
      <sheetName val="FinRep"/>
      <sheetName val="DEratios"/>
      <sheetName val="BankTab"/>
      <sheetName val="BankGr"/>
      <sheetName val="Compare"/>
      <sheetName val="CapRats"/>
      <sheetName val="PressRel"/>
      <sheetName val="PRkeyFigs"/>
      <sheetName val="Capital base"/>
      <sheetName val="Key figures"/>
      <sheetName val="Capital AA"/>
      <sheetName val="Versions"/>
      <sheetName val="Quotes"/>
      <sheetName val="Aktielijst"/>
      <sheetName val="buyback"/>
      <sheetName val="warB"/>
      <sheetName val="BSin"/>
      <sheetName val="ActCD"/>
      <sheetName val="IndexAC"/>
      <sheetName val="Checks"/>
      <sheetName val="Settings"/>
      <sheetName val="Targets"/>
      <sheetName val="CompareQ"/>
      <sheetName val="Effects"/>
      <sheetName val="Ratios"/>
      <sheetName val="Tier1"/>
      <sheetName val="CapPos2"/>
      <sheetName val="NewCoreD"/>
      <sheetName val="Adequacy"/>
      <sheetName val="SpLev"/>
      <sheetName val="SpLev2"/>
      <sheetName val="PBO"/>
      <sheetName val="IRCR"/>
      <sheetName val="xBk"/>
      <sheetName val="xIns"/>
      <sheetName val="Tier2"/>
      <sheetName val="Effects on EC"/>
      <sheetName val="Tier1b"/>
      <sheetName val="Register"/>
      <sheetName val="ECAFR"/>
      <sheetName val="RCECdata"/>
      <sheetName val="RCECanalysis1"/>
      <sheetName val="RCECanalysis2"/>
      <sheetName val="RCECwaterfall"/>
      <sheetName val="RCECtable"/>
    </sheetNames>
    <sheetDataSet>
      <sheetData sheetId="0"/>
      <sheetData sheetId="1"/>
      <sheetData sheetId="2"/>
      <sheetData sheetId="3"/>
      <sheetData sheetId="4"/>
      <sheetData sheetId="5"/>
      <sheetData sheetId="6"/>
      <sheetData sheetId="7" refreshError="1">
        <row r="1">
          <cell r="A1" t="str">
            <v>don't remove this rom</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1">
          <cell r="I1">
            <v>34</v>
          </cell>
        </row>
      </sheetData>
      <sheetData sheetId="22"/>
      <sheetData sheetId="23"/>
      <sheetData sheetId="24"/>
      <sheetData sheetId="25"/>
      <sheetData sheetId="26" refreshError="1"/>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sheetData sheetId="56" refreshError="1"/>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Overall recon"/>
      <sheetName val="exchange rates"/>
      <sheetName val="nieuwe MASS 2005"/>
      <sheetName val="Input - Amsterdam"/>
      <sheetName val="Input - Corporate Line"/>
      <sheetName val="MA Transfer Corporate Line"/>
      <sheetName val="bepaling Corporate Line"/>
      <sheetName val="Input - CPG"/>
      <sheetName val="Input - London"/>
      <sheetName val="Input - Prague"/>
      <sheetName val="Input - Moscow"/>
      <sheetName val="Input - Milan"/>
      <sheetName val="Input - Singapore"/>
      <sheetName val="Input - Hong Kong"/>
      <sheetName val="Input - Manila"/>
      <sheetName val="Input - New York"/>
      <sheetName val="Input - Sao Paulo"/>
      <sheetName val="Input - Mexico City"/>
      <sheetName val="Input - Buenos Aires"/>
      <sheetName val="Correcties FICS-CIA Amsterdam"/>
      <sheetName val="Correcties FICS-CIA SSC WIA"/>
      <sheetName val="Invoer FAS Amsterdam"/>
      <sheetName val="Invoer FAS Amsterdam (USD)"/>
      <sheetName val="Invoer FAS Amsterdam (Ldn PC)"/>
      <sheetName val="Invoer FAS Corporate Line"/>
      <sheetName val="Invoer FAS London"/>
      <sheetName val="Invoer FAS Prague"/>
      <sheetName val="Invoer FAS Moscow"/>
      <sheetName val="Invoer FAS Milan"/>
      <sheetName val="Invoer FAS Singapore"/>
      <sheetName val="Invoer FAS Hong Kong"/>
      <sheetName val="Invoer FAS Manila"/>
      <sheetName val="Invoer FAS New York"/>
      <sheetName val="Invoer FAS New York (Ldn PC)"/>
      <sheetName val="Invoer FAS Sao Paulo"/>
      <sheetName val="Invoer FAS Mexico City"/>
      <sheetName val="Invoer FAS Buenos Aires"/>
      <sheetName val="Invoer FAS CPG"/>
      <sheetName val="Invoer FAS Niet naar MASS"/>
      <sheetName val="niet gevonden"/>
    </sheetNames>
    <sheetDataSet>
      <sheetData sheetId="0" refreshError="1">
        <row r="3">
          <cell r="B3" t="str">
            <v>Mar YTD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Move"/>
      <sheetName val="EVSum"/>
      <sheetName val="EVGroup"/>
      <sheetName val="RoEV"/>
      <sheetName val="VNBSum"/>
      <sheetName val="VNBbyBL"/>
      <sheetName val="VNB_nomalized"/>
      <sheetName val="VNBIRRbyBL"/>
      <sheetName val="VNBprod"/>
      <sheetName val="NBstat"/>
      <sheetName val="NBQuart"/>
      <sheetName val="SensEc"/>
      <sheetName val="SensN-Ec"/>
      <sheetName val="SensN-Ec Split"/>
      <sheetName val="App1i"/>
      <sheetName val="App1ii"/>
      <sheetName val="App1iii"/>
      <sheetName val="App2"/>
      <sheetName val="App2 split"/>
      <sheetName val="App3"/>
      <sheetName val="App4i"/>
      <sheetName val="App4ii"/>
      <sheetName val="App4iii"/>
      <sheetName val="App5"/>
      <sheetName val="App6"/>
      <sheetName val="Pancake"/>
      <sheetName val="Home"/>
      <sheetName val="Download Data"/>
      <sheetName val="CIRM Input"/>
      <sheetName val="ING Group"/>
      <sheetName val="InsEur"/>
      <sheetName val="NL"/>
      <sheetName val="NN-DI"/>
      <sheetName val="RVS"/>
      <sheetName val="PBV"/>
      <sheetName val="Bel&amp;Lux"/>
      <sheetName val="Bel"/>
      <sheetName val="EB Bel"/>
      <sheetName val="Lux"/>
      <sheetName val="C-E&amp;Spain"/>
      <sheetName val="InsAmer"/>
      <sheetName val="USFS"/>
      <sheetName val="LatAm"/>
      <sheetName val="InsA-P"/>
      <sheetName val="Aus&amp;NZ"/>
      <sheetName val="Aus"/>
      <sheetName val="NZ"/>
      <sheetName val="Kor"/>
      <sheetName val="Kor-ING"/>
      <sheetName val="Kor-KB"/>
      <sheetName val="Taiwan"/>
      <sheetName val="Jap"/>
      <sheetName val="Rest of A-P"/>
      <sheetName val="Sum_Dummy"/>
      <sheetName val="Dummy1"/>
      <sheetName val="Dummy2"/>
      <sheetName val="Dummy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1">
          <cell r="F1">
            <v>2007</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I90"/>
  <sheetViews>
    <sheetView showGridLines="0" view="pageBreakPreview" zoomScale="70" zoomScaleNormal="85" zoomScaleSheetLayoutView="70" workbookViewId="0">
      <selection activeCell="F8" sqref="F8"/>
    </sheetView>
  </sheetViews>
  <sheetFormatPr defaultRowHeight="12.75"/>
  <cols>
    <col min="1" max="1" width="2.85546875" style="13" customWidth="1"/>
    <col min="2" max="2" width="65.7109375" style="13" customWidth="1"/>
    <col min="3" max="3" width="96.7109375" style="13" customWidth="1"/>
    <col min="4" max="4" width="3.7109375" style="28" customWidth="1"/>
    <col min="5" max="16384" width="9.140625" style="13"/>
  </cols>
  <sheetData>
    <row r="1" spans="1:35" s="2" customFormat="1" ht="50.1" customHeight="1">
      <c r="B1" s="3"/>
    </row>
    <row r="2" spans="1:35" s="8" customFormat="1" ht="33" customHeight="1">
      <c r="A2" s="1135" t="s">
        <v>262</v>
      </c>
      <c r="B2" s="1136"/>
      <c r="C2" s="113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ht="0.75" customHeight="1">
      <c r="A3" s="159"/>
      <c r="B3" s="158"/>
      <c r="C3" s="159"/>
      <c r="D3" s="11"/>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s="8" customFormat="1" ht="11.25" customHeight="1">
      <c r="A4" s="1137"/>
      <c r="B4" s="1137"/>
      <c r="C4" s="1137"/>
      <c r="D4" s="14"/>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s="8" customFormat="1" ht="20.100000000000001" customHeight="1">
      <c r="A5" s="1138" t="s">
        <v>156</v>
      </c>
      <c r="B5" s="1139"/>
      <c r="C5" s="1138"/>
      <c r="D5" s="1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s="8" customFormat="1" ht="15.95" customHeight="1">
      <c r="A6" s="17" t="s">
        <v>163</v>
      </c>
      <c r="B6" s="1144" t="s">
        <v>162</v>
      </c>
      <c r="C6" s="1144"/>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s="8" customFormat="1" ht="31.5" customHeight="1">
      <c r="A7" s="18" t="s">
        <v>163</v>
      </c>
      <c r="B7" s="1140" t="s">
        <v>164</v>
      </c>
      <c r="C7" s="1140"/>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s="8" customFormat="1" ht="47.25" customHeight="1">
      <c r="A8" s="18" t="s">
        <v>163</v>
      </c>
      <c r="B8" s="1142" t="s">
        <v>185</v>
      </c>
      <c r="C8" s="1142"/>
      <c r="D8" s="19"/>
      <c r="E8" s="19"/>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s="8" customFormat="1" ht="47.25" customHeight="1">
      <c r="A9" s="18" t="s">
        <v>163</v>
      </c>
      <c r="B9" s="1142" t="s">
        <v>236</v>
      </c>
      <c r="C9" s="1142"/>
      <c r="D9" s="19"/>
      <c r="E9" s="19"/>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row>
    <row r="10" spans="1:35" s="8" customFormat="1" ht="34.5" customHeight="1">
      <c r="A10" s="18" t="s">
        <v>163</v>
      </c>
      <c r="B10" s="1142" t="s">
        <v>621</v>
      </c>
      <c r="C10" s="1142"/>
      <c r="D10" s="20"/>
      <c r="E10" s="20"/>
    </row>
    <row r="11" spans="1:35" s="8" customFormat="1" ht="18.75" customHeight="1">
      <c r="A11" s="18" t="s">
        <v>163</v>
      </c>
      <c r="B11" s="1143" t="s">
        <v>259</v>
      </c>
      <c r="C11" s="1143"/>
      <c r="D11" s="20"/>
      <c r="E11" s="20"/>
    </row>
    <row r="12" spans="1:35" s="8" customFormat="1" ht="16.5" customHeight="1">
      <c r="A12" s="17" t="s">
        <v>163</v>
      </c>
      <c r="B12" s="1141" t="s">
        <v>165</v>
      </c>
      <c r="C12" s="1141"/>
      <c r="D12" s="22"/>
      <c r="E12" s="22"/>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s="8" customFormat="1" ht="19.5" customHeight="1">
      <c r="A13" s="17" t="s">
        <v>163</v>
      </c>
      <c r="B13" s="1141" t="s">
        <v>166</v>
      </c>
      <c r="C13" s="1141"/>
      <c r="D13" s="19"/>
      <c r="E13" s="19"/>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5" s="8" customFormat="1" ht="7.5" customHeight="1">
      <c r="B14" s="23"/>
      <c r="C14" s="24"/>
      <c r="D14" s="16"/>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s="8" customFormat="1" ht="15.75">
      <c r="A15" s="1138" t="s">
        <v>0</v>
      </c>
      <c r="B15" s="1139"/>
      <c r="C15" s="1139"/>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row>
    <row r="16" spans="1:35" s="8" customFormat="1" ht="17.25" customHeight="1">
      <c r="A16" s="18" t="s">
        <v>39</v>
      </c>
      <c r="B16" s="1144" t="s">
        <v>261</v>
      </c>
      <c r="C16" s="1144"/>
      <c r="D16" s="19"/>
      <c r="E16" s="19"/>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s="8" customFormat="1" ht="7.5" customHeight="1">
      <c r="B17" s="23"/>
      <c r="C17" s="24"/>
      <c r="D17" s="19"/>
      <c r="E17" s="19"/>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s="8" customFormat="1" ht="15.95" customHeight="1">
      <c r="A18" s="1138" t="s">
        <v>160</v>
      </c>
      <c r="B18" s="1139"/>
      <c r="C18" s="1139"/>
      <c r="D18" s="23"/>
      <c r="E18" s="23"/>
    </row>
    <row r="19" spans="1:35" s="8" customFormat="1" ht="15.95" customHeight="1">
      <c r="A19" s="17" t="s">
        <v>163</v>
      </c>
      <c r="B19" s="1141" t="s">
        <v>167</v>
      </c>
      <c r="C19" s="1141"/>
      <c r="D19" s="22"/>
      <c r="E19" s="22"/>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s="8" customFormat="1" ht="15.95" customHeight="1">
      <c r="A20" s="17" t="s">
        <v>39</v>
      </c>
      <c r="B20" s="21" t="s">
        <v>41</v>
      </c>
      <c r="C20" s="21"/>
      <c r="D20" s="20"/>
      <c r="E20" s="20"/>
    </row>
    <row r="21" spans="1:35" s="8" customFormat="1" ht="15.95" customHeight="1">
      <c r="A21" s="17" t="s">
        <v>39</v>
      </c>
      <c r="B21" s="1141" t="s">
        <v>260</v>
      </c>
      <c r="C21" s="1141"/>
      <c r="D21" s="20"/>
      <c r="E21" s="20"/>
    </row>
    <row r="22" spans="1:35" s="8" customFormat="1" ht="16.5" customHeight="1">
      <c r="A22" s="17" t="s">
        <v>163</v>
      </c>
      <c r="B22" s="1141" t="s">
        <v>168</v>
      </c>
      <c r="C22" s="1141"/>
      <c r="D22" s="20"/>
      <c r="E22" s="20"/>
    </row>
    <row r="23" spans="1:35" s="8" customFormat="1" ht="15.95" customHeight="1">
      <c r="A23" s="17" t="s">
        <v>163</v>
      </c>
      <c r="B23" s="1146" t="s">
        <v>43</v>
      </c>
      <c r="C23" s="1146"/>
      <c r="D23" s="25"/>
      <c r="E23" s="26"/>
    </row>
    <row r="24" spans="1:35" s="8" customFormat="1" ht="15.95" customHeight="1">
      <c r="A24" s="17" t="s">
        <v>163</v>
      </c>
      <c r="B24" s="1145" t="s">
        <v>232</v>
      </c>
      <c r="C24" s="1145"/>
      <c r="D24" s="25"/>
      <c r="E24" s="26"/>
    </row>
    <row r="25" spans="1:35" s="8" customFormat="1" ht="17.25" customHeight="1">
      <c r="A25" s="17" t="s">
        <v>39</v>
      </c>
      <c r="B25" s="114" t="s">
        <v>40</v>
      </c>
      <c r="C25" s="114"/>
      <c r="D25" s="23"/>
      <c r="E25" s="23"/>
    </row>
    <row r="26" spans="1:35" ht="7.5" customHeight="1">
      <c r="A26" s="27"/>
      <c r="B26" s="2"/>
      <c r="C26" s="2"/>
    </row>
    <row r="27" spans="1:35" ht="15.75" customHeight="1">
      <c r="A27" s="1138" t="s">
        <v>19</v>
      </c>
      <c r="B27" s="1139"/>
      <c r="C27" s="1138"/>
    </row>
    <row r="28" spans="1:35" ht="12.75" customHeight="1">
      <c r="A28" s="115"/>
      <c r="B28" s="116" t="s">
        <v>20</v>
      </c>
      <c r="C28" s="116" t="s">
        <v>21</v>
      </c>
    </row>
    <row r="29" spans="1:35" ht="12.75" customHeight="1">
      <c r="A29" s="115"/>
      <c r="B29" s="116"/>
      <c r="C29" s="116"/>
    </row>
    <row r="30" spans="1:35" ht="12.75" customHeight="1">
      <c r="A30" s="117" t="s">
        <v>163</v>
      </c>
      <c r="B30" s="118" t="s">
        <v>22</v>
      </c>
      <c r="C30" s="107" t="s">
        <v>23</v>
      </c>
    </row>
    <row r="31" spans="1:35" ht="12.75" customHeight="1">
      <c r="A31" s="17"/>
      <c r="B31" s="118"/>
      <c r="C31" s="107" t="s">
        <v>24</v>
      </c>
    </row>
    <row r="32" spans="1:35" ht="7.5" customHeight="1">
      <c r="A32" s="17"/>
      <c r="B32" s="118"/>
      <c r="C32" s="107"/>
    </row>
    <row r="33" spans="1:3" ht="12.75" customHeight="1">
      <c r="A33" s="117" t="s">
        <v>163</v>
      </c>
      <c r="B33" s="118" t="s">
        <v>25</v>
      </c>
      <c r="C33" s="107" t="s">
        <v>26</v>
      </c>
    </row>
    <row r="34" spans="1:3" ht="12.75" customHeight="1">
      <c r="A34" s="17"/>
      <c r="B34" s="118"/>
      <c r="C34" s="107" t="s">
        <v>27</v>
      </c>
    </row>
    <row r="35" spans="1:3" ht="12.75" customHeight="1">
      <c r="A35" s="17"/>
      <c r="B35" s="118"/>
      <c r="C35" s="107" t="s">
        <v>28</v>
      </c>
    </row>
    <row r="36" spans="1:3" ht="12.75" customHeight="1">
      <c r="A36" s="17"/>
      <c r="B36" s="118"/>
      <c r="C36" s="107" t="s">
        <v>29</v>
      </c>
    </row>
    <row r="37" spans="1:3" ht="7.5" customHeight="1">
      <c r="A37" s="17"/>
      <c r="B37" s="118"/>
      <c r="C37" s="107"/>
    </row>
    <row r="38" spans="1:3" ht="12.75" customHeight="1">
      <c r="A38" s="117" t="s">
        <v>163</v>
      </c>
      <c r="B38" s="118" t="s">
        <v>30</v>
      </c>
      <c r="C38" s="107" t="s">
        <v>31</v>
      </c>
    </row>
    <row r="39" spans="1:3" ht="12.75" customHeight="1">
      <c r="A39" s="17"/>
      <c r="B39" s="118"/>
      <c r="C39" s="107" t="s">
        <v>32</v>
      </c>
    </row>
    <row r="40" spans="1:3" ht="12.75" customHeight="1">
      <c r="A40" s="17"/>
      <c r="B40" s="118"/>
      <c r="C40" s="107" t="s">
        <v>33</v>
      </c>
    </row>
    <row r="41" spans="1:3" ht="7.5" customHeight="1">
      <c r="A41" s="17"/>
      <c r="B41" s="118"/>
      <c r="C41" s="107"/>
    </row>
    <row r="42" spans="1:3" ht="12.75" customHeight="1">
      <c r="A42" s="117" t="s">
        <v>163</v>
      </c>
      <c r="B42" s="118" t="s">
        <v>34</v>
      </c>
      <c r="C42" s="107" t="s">
        <v>35</v>
      </c>
    </row>
    <row r="43" spans="1:3" ht="12.75" customHeight="1">
      <c r="A43" s="17"/>
      <c r="B43" s="107"/>
      <c r="C43" s="107" t="s">
        <v>36</v>
      </c>
    </row>
    <row r="44" spans="1:3" ht="12.75" customHeight="1">
      <c r="A44" s="17"/>
      <c r="B44" s="107"/>
      <c r="C44" s="107" t="s">
        <v>37</v>
      </c>
    </row>
    <row r="45" spans="1:3" ht="12.75" customHeight="1">
      <c r="A45" s="17"/>
      <c r="B45" s="107"/>
      <c r="C45" s="107" t="s">
        <v>38</v>
      </c>
    </row>
    <row r="46" spans="1:3" ht="12.75" customHeight="1">
      <c r="C46" s="107" t="s">
        <v>64</v>
      </c>
    </row>
    <row r="89" spans="1:4">
      <c r="D89" s="5"/>
    </row>
    <row r="90" spans="1:4" ht="30.75">
      <c r="A90" s="4"/>
      <c r="C90" s="5"/>
    </row>
  </sheetData>
  <mergeCells count="20">
    <mergeCell ref="A27:C27"/>
    <mergeCell ref="B24:C24"/>
    <mergeCell ref="B22:C22"/>
    <mergeCell ref="B23:C23"/>
    <mergeCell ref="B19:C19"/>
    <mergeCell ref="B21:C21"/>
    <mergeCell ref="A15:C15"/>
    <mergeCell ref="B16:C16"/>
    <mergeCell ref="A18:C18"/>
    <mergeCell ref="B13:C13"/>
    <mergeCell ref="B8:C8"/>
    <mergeCell ref="A2:C2"/>
    <mergeCell ref="A4:C4"/>
    <mergeCell ref="A5:C5"/>
    <mergeCell ref="B7:C7"/>
    <mergeCell ref="B12:C12"/>
    <mergeCell ref="B10:C10"/>
    <mergeCell ref="B11:C11"/>
    <mergeCell ref="B6:C6"/>
    <mergeCell ref="B9:C9"/>
  </mergeCells>
  <phoneticPr fontId="4" type="noConversion"/>
  <pageMargins left="0.74803149606299213" right="0.35433070866141736" top="0.47244094488188981" bottom="0.43307086614173229" header="0.11811023622047245" footer="0.11811023622047245"/>
  <pageSetup paperSize="9" scale="7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55"/>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9" customWidth="1"/>
    <col min="13" max="16384" width="9.140625" style="298"/>
  </cols>
  <sheetData>
    <row r="1" spans="1:12" s="189" customFormat="1" ht="50.1" customHeight="1">
      <c r="A1" s="185"/>
    </row>
    <row r="2" spans="1:12" s="192" customFormat="1" ht="39.950000000000003" customHeight="1">
      <c r="A2" s="190" t="s">
        <v>312</v>
      </c>
      <c r="C2" s="193"/>
      <c r="D2" s="193"/>
      <c r="I2" s="238"/>
      <c r="J2" s="238"/>
      <c r="K2" s="238"/>
      <c r="L2" s="193"/>
    </row>
    <row r="3" spans="1:12" s="192" customFormat="1" ht="2.1" customHeight="1">
      <c r="A3" s="239"/>
      <c r="B3" s="240"/>
      <c r="C3" s="241"/>
      <c r="D3" s="241"/>
      <c r="E3" s="240"/>
      <c r="F3" s="240"/>
      <c r="G3" s="240"/>
      <c r="H3" s="240"/>
      <c r="I3" s="242"/>
      <c r="J3" s="242"/>
      <c r="K3" s="242"/>
      <c r="L3" s="193"/>
    </row>
    <row r="4" spans="1:12" s="199" customFormat="1" ht="15.75" customHeight="1">
      <c r="A4" s="197"/>
      <c r="B4" s="197"/>
      <c r="C4" s="197"/>
      <c r="D4" s="197"/>
      <c r="E4" s="198"/>
      <c r="F4" s="198"/>
      <c r="G4" s="198"/>
      <c r="H4" s="198"/>
      <c r="I4" s="198"/>
      <c r="J4" s="198"/>
      <c r="K4" s="198"/>
      <c r="L4" s="189"/>
    </row>
    <row r="5" spans="1:12" s="199" customFormat="1" ht="20.100000000000001" customHeight="1">
      <c r="A5" s="1069" t="s">
        <v>313</v>
      </c>
      <c r="B5" s="1070"/>
      <c r="C5" s="1070"/>
      <c r="D5" s="1070"/>
      <c r="E5" s="1070"/>
      <c r="F5" s="1070"/>
      <c r="G5" s="1070"/>
      <c r="H5" s="1070"/>
      <c r="I5" s="1070"/>
      <c r="J5" s="1070"/>
      <c r="K5" s="1070"/>
      <c r="L5" s="189"/>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c r="L6" s="189"/>
    </row>
    <row r="7" spans="1:12" s="199" customFormat="1" ht="15.95" customHeight="1">
      <c r="A7" s="329" t="s">
        <v>307</v>
      </c>
      <c r="B7" s="325">
        <v>1373.6489999999999</v>
      </c>
      <c r="C7" s="246">
        <v>1333.6660000000002</v>
      </c>
      <c r="D7" s="246">
        <v>1301.357</v>
      </c>
      <c r="E7" s="247">
        <v>1250.0830000000001</v>
      </c>
      <c r="F7" s="246">
        <v>1234.375</v>
      </c>
      <c r="G7" s="246">
        <v>1259.9180000000001</v>
      </c>
      <c r="H7" s="246">
        <v>1245.086</v>
      </c>
      <c r="I7" s="247">
        <v>1236.7089999999998</v>
      </c>
      <c r="J7" s="246">
        <v>5258.7550000000001</v>
      </c>
      <c r="K7" s="246">
        <v>4976.0879999999997</v>
      </c>
      <c r="L7" s="189"/>
    </row>
    <row r="8" spans="1:12" s="199" customFormat="1" ht="15.95" customHeight="1">
      <c r="A8" s="329" t="s">
        <v>308</v>
      </c>
      <c r="B8" s="325">
        <v>-0.37600000000000006</v>
      </c>
      <c r="C8" s="246">
        <v>-0.23299999999999987</v>
      </c>
      <c r="D8" s="246">
        <v>-0.46700000000000003</v>
      </c>
      <c r="E8" s="247">
        <v>-0.45600000000000002</v>
      </c>
      <c r="F8" s="246">
        <v>-0.65100000000000002</v>
      </c>
      <c r="G8" s="246">
        <v>-0.80400000000000005</v>
      </c>
      <c r="H8" s="246">
        <v>-0.95799999999999996</v>
      </c>
      <c r="I8" s="247">
        <v>-2.0819999999999999</v>
      </c>
      <c r="J8" s="246">
        <v>-1.532</v>
      </c>
      <c r="K8" s="246">
        <v>-4.4950000000000001</v>
      </c>
      <c r="L8" s="189"/>
    </row>
    <row r="9" spans="1:12" s="199" customFormat="1" ht="15.95" customHeight="1">
      <c r="A9" s="329" t="s">
        <v>309</v>
      </c>
      <c r="B9" s="325">
        <v>36.305999999999997</v>
      </c>
      <c r="C9" s="246">
        <v>33.806000000000004</v>
      </c>
      <c r="D9" s="246">
        <v>31.758000000000003</v>
      </c>
      <c r="E9" s="259">
        <v>31.431000000000001</v>
      </c>
      <c r="F9" s="246">
        <v>31.173000000000005</v>
      </c>
      <c r="G9" s="246">
        <v>31.041</v>
      </c>
      <c r="H9" s="246">
        <v>31.747</v>
      </c>
      <c r="I9" s="259">
        <v>34.56</v>
      </c>
      <c r="J9" s="246">
        <v>133.30099999999999</v>
      </c>
      <c r="K9" s="246">
        <v>128.52100000000002</v>
      </c>
      <c r="L9" s="189"/>
    </row>
    <row r="10" spans="1:12" s="198" customFormat="1" ht="15.95" customHeight="1">
      <c r="A10" s="1016" t="s">
        <v>274</v>
      </c>
      <c r="B10" s="327">
        <v>1409.579</v>
      </c>
      <c r="C10" s="250">
        <v>1367.2390000000003</v>
      </c>
      <c r="D10" s="250">
        <v>1332.6480000000001</v>
      </c>
      <c r="E10" s="251">
        <v>1281.058</v>
      </c>
      <c r="F10" s="301">
        <v>1264.8969999999999</v>
      </c>
      <c r="G10" s="250">
        <v>1290.1550000000002</v>
      </c>
      <c r="H10" s="250">
        <v>1275.875</v>
      </c>
      <c r="I10" s="251">
        <v>1269.1869999999999</v>
      </c>
      <c r="J10" s="301">
        <v>5390.5240000000003</v>
      </c>
      <c r="K10" s="250">
        <v>5100.1139999999996</v>
      </c>
      <c r="L10" s="197"/>
    </row>
    <row r="11" spans="1:12" s="198" customFormat="1" ht="15.95" customHeight="1">
      <c r="A11" s="329" t="s">
        <v>275</v>
      </c>
      <c r="B11" s="325">
        <v>107.50100000000003</v>
      </c>
      <c r="C11" s="246">
        <v>104.49799999999999</v>
      </c>
      <c r="D11" s="246">
        <v>103.51600000000001</v>
      </c>
      <c r="E11" s="247">
        <v>99.63</v>
      </c>
      <c r="F11" s="263">
        <v>104.134</v>
      </c>
      <c r="G11" s="246">
        <v>104.38900000000001</v>
      </c>
      <c r="H11" s="246">
        <v>111.818</v>
      </c>
      <c r="I11" s="247">
        <v>110.50800000000001</v>
      </c>
      <c r="J11" s="263">
        <v>415.14499999999998</v>
      </c>
      <c r="K11" s="246">
        <v>430.84900000000005</v>
      </c>
      <c r="L11" s="197"/>
    </row>
    <row r="12" spans="1:12" s="198" customFormat="1" ht="15.95" customHeight="1">
      <c r="A12" s="329" t="s">
        <v>276</v>
      </c>
      <c r="B12" s="325">
        <v>40.334000000000003</v>
      </c>
      <c r="C12" s="246">
        <v>48.029000000000003</v>
      </c>
      <c r="D12" s="246">
        <v>55.572999999999993</v>
      </c>
      <c r="E12" s="247">
        <v>62.041000000000004</v>
      </c>
      <c r="F12" s="263">
        <v>41.263000000000005</v>
      </c>
      <c r="G12" s="246">
        <v>30.593000000000007</v>
      </c>
      <c r="H12" s="246">
        <v>47.566000000000003</v>
      </c>
      <c r="I12" s="247">
        <v>52.212000000000003</v>
      </c>
      <c r="J12" s="263">
        <v>205.97699999999998</v>
      </c>
      <c r="K12" s="246">
        <v>171.63400000000001</v>
      </c>
      <c r="L12" s="197"/>
    </row>
    <row r="13" spans="1:12" s="198" customFormat="1" ht="15.95" customHeight="1">
      <c r="A13" s="329" t="s">
        <v>277</v>
      </c>
      <c r="B13" s="325">
        <v>25.968999999999994</v>
      </c>
      <c r="C13" s="246">
        <v>24.721999999999998</v>
      </c>
      <c r="D13" s="246">
        <v>28.858000000000001</v>
      </c>
      <c r="E13" s="247">
        <v>25.965</v>
      </c>
      <c r="F13" s="263">
        <v>29.489000000000011</v>
      </c>
      <c r="G13" s="246">
        <v>28.399999999999991</v>
      </c>
      <c r="H13" s="246">
        <v>33.546999999999997</v>
      </c>
      <c r="I13" s="247">
        <v>29.867000000000001</v>
      </c>
      <c r="J13" s="263">
        <v>105.514</v>
      </c>
      <c r="K13" s="246">
        <v>121.30300000000001</v>
      </c>
      <c r="L13" s="197"/>
    </row>
    <row r="14" spans="1:12" s="198" customFormat="1" ht="15.95" customHeight="1">
      <c r="A14" s="329" t="s">
        <v>278</v>
      </c>
      <c r="B14" s="325">
        <v>36.205999999999996</v>
      </c>
      <c r="C14" s="246">
        <v>34.527000000000001</v>
      </c>
      <c r="D14" s="246">
        <v>32.917999999999999</v>
      </c>
      <c r="E14" s="247">
        <v>31.088999999999999</v>
      </c>
      <c r="F14" s="263">
        <v>31.664000000000001</v>
      </c>
      <c r="G14" s="246">
        <v>30.528000000000006</v>
      </c>
      <c r="H14" s="246">
        <v>29.375999999999998</v>
      </c>
      <c r="I14" s="247">
        <v>30.695</v>
      </c>
      <c r="J14" s="263">
        <v>134.74</v>
      </c>
      <c r="K14" s="246">
        <v>122.26300000000001</v>
      </c>
      <c r="L14" s="197"/>
    </row>
    <row r="15" spans="1:12" s="198" customFormat="1" ht="15.95" customHeight="1">
      <c r="A15" s="329" t="s">
        <v>279</v>
      </c>
      <c r="B15" s="325">
        <v>0.40300000000000002</v>
      </c>
      <c r="C15" s="246">
        <v>3.3330000000000002</v>
      </c>
      <c r="D15" s="246">
        <v>0.71200000000000008</v>
      </c>
      <c r="E15" s="247">
        <v>1.1890000000000001</v>
      </c>
      <c r="F15" s="263">
        <v>2.2020000000000004</v>
      </c>
      <c r="G15" s="246">
        <v>1.2069999999999999</v>
      </c>
      <c r="H15" s="246">
        <v>0.83599999999999997</v>
      </c>
      <c r="I15" s="247">
        <v>1.492</v>
      </c>
      <c r="J15" s="263">
        <v>5.6370000000000005</v>
      </c>
      <c r="K15" s="246">
        <v>5.7370000000000001</v>
      </c>
      <c r="L15" s="197"/>
    </row>
    <row r="16" spans="1:12" s="198" customFormat="1" ht="15.95" customHeight="1">
      <c r="A16" s="329" t="s">
        <v>64</v>
      </c>
      <c r="B16" s="325">
        <v>-14.446000000000041</v>
      </c>
      <c r="C16" s="246">
        <v>-16.708999999999975</v>
      </c>
      <c r="D16" s="246">
        <v>-14.061999999999998</v>
      </c>
      <c r="E16" s="247">
        <v>-12.903999999999996</v>
      </c>
      <c r="F16" s="263">
        <v>-14.986999999999981</v>
      </c>
      <c r="G16" s="246">
        <v>1.1769999999999499</v>
      </c>
      <c r="H16" s="246">
        <v>-8.5820000000000078</v>
      </c>
      <c r="I16" s="247">
        <v>-9.4669999999999845</v>
      </c>
      <c r="J16" s="263">
        <v>-58.121000000000009</v>
      </c>
      <c r="K16" s="246">
        <v>-31.859000000000023</v>
      </c>
      <c r="L16" s="197"/>
    </row>
    <row r="17" spans="1:12" s="198" customFormat="1" ht="15.95" customHeight="1">
      <c r="A17" s="1016" t="s">
        <v>65</v>
      </c>
      <c r="B17" s="327">
        <v>195.96699999999998</v>
      </c>
      <c r="C17" s="250">
        <v>198.4</v>
      </c>
      <c r="D17" s="250">
        <v>207.51499999999999</v>
      </c>
      <c r="E17" s="251">
        <v>207.01</v>
      </c>
      <c r="F17" s="301">
        <v>193.76500000000004</v>
      </c>
      <c r="G17" s="250">
        <v>196.29399999999998</v>
      </c>
      <c r="H17" s="250">
        <v>214.56100000000001</v>
      </c>
      <c r="I17" s="251">
        <v>215.30700000000002</v>
      </c>
      <c r="J17" s="301">
        <v>808.89199999999994</v>
      </c>
      <c r="K17" s="250">
        <v>819.92700000000002</v>
      </c>
      <c r="L17" s="197"/>
    </row>
    <row r="18" spans="1:12" s="198" customFormat="1" ht="15.95" customHeight="1">
      <c r="A18" s="1086" t="s">
        <v>280</v>
      </c>
      <c r="B18" s="325">
        <v>0</v>
      </c>
      <c r="C18" s="246">
        <v>0</v>
      </c>
      <c r="D18" s="246">
        <v>0</v>
      </c>
      <c r="E18" s="247">
        <v>0</v>
      </c>
      <c r="F18" s="263">
        <v>0</v>
      </c>
      <c r="G18" s="246">
        <v>0</v>
      </c>
      <c r="H18" s="246">
        <v>0</v>
      </c>
      <c r="I18" s="247">
        <v>0</v>
      </c>
      <c r="J18" s="263">
        <v>0</v>
      </c>
      <c r="K18" s="246">
        <v>0</v>
      </c>
      <c r="L18" s="197"/>
    </row>
    <row r="19" spans="1:12" s="198" customFormat="1" ht="15.95" customHeight="1">
      <c r="A19" s="1086" t="s">
        <v>281</v>
      </c>
      <c r="B19" s="325">
        <v>-1.0000000000000009E-3</v>
      </c>
      <c r="C19" s="246">
        <v>-8.0000000000000071E-3</v>
      </c>
      <c r="D19" s="246">
        <v>0.67799999999999994</v>
      </c>
      <c r="E19" s="247">
        <v>1.4999999999999999E-2</v>
      </c>
      <c r="F19" s="263">
        <v>1.2000000000000011E-2</v>
      </c>
      <c r="G19" s="246">
        <v>-0.71800000000000008</v>
      </c>
      <c r="H19" s="246">
        <v>2.5650000000000004</v>
      </c>
      <c r="I19" s="247">
        <v>-0.91999999999999993</v>
      </c>
      <c r="J19" s="263">
        <v>0.68399999999999994</v>
      </c>
      <c r="K19" s="246">
        <v>0.9390000000000005</v>
      </c>
      <c r="L19" s="197"/>
    </row>
    <row r="20" spans="1:12" s="199" customFormat="1" ht="15.95" customHeight="1">
      <c r="A20" s="329" t="s">
        <v>282</v>
      </c>
      <c r="B20" s="325">
        <v>-1.0000000000000009E-3</v>
      </c>
      <c r="C20" s="246">
        <v>-8.0000000000000071E-3</v>
      </c>
      <c r="D20" s="246">
        <v>0.67799999999999994</v>
      </c>
      <c r="E20" s="247">
        <v>1.4999999999999999E-2</v>
      </c>
      <c r="F20" s="263">
        <v>1.2000000000000011E-2</v>
      </c>
      <c r="G20" s="246">
        <v>-0.71800000000000008</v>
      </c>
      <c r="H20" s="246">
        <v>2.5650000000000004</v>
      </c>
      <c r="I20" s="247">
        <v>-0.91999999999999993</v>
      </c>
      <c r="J20" s="263">
        <v>0.68399999999999994</v>
      </c>
      <c r="K20" s="246">
        <v>0.9390000000000005</v>
      </c>
      <c r="L20" s="189"/>
    </row>
    <row r="21" spans="1:12" s="199" customFormat="1" ht="15.95" customHeight="1">
      <c r="A21" s="1086" t="s">
        <v>283</v>
      </c>
      <c r="B21" s="325">
        <v>0.36299999999999844</v>
      </c>
      <c r="C21" s="246">
        <v>-1.0000000000013887E-3</v>
      </c>
      <c r="D21" s="246">
        <v>-0.31599999999999928</v>
      </c>
      <c r="E21" s="247">
        <v>10.366</v>
      </c>
      <c r="F21" s="263">
        <v>6.5999999999999837E-2</v>
      </c>
      <c r="G21" s="246">
        <v>1.9999999999997797E-3</v>
      </c>
      <c r="H21" s="246">
        <v>0.17400000000000004</v>
      </c>
      <c r="I21" s="247">
        <v>-0.32400000000000001</v>
      </c>
      <c r="J21" s="263">
        <v>10.411999999999999</v>
      </c>
      <c r="K21" s="246">
        <v>-8.200000000000035E-2</v>
      </c>
      <c r="L21" s="189"/>
    </row>
    <row r="22" spans="1:12" s="199" customFormat="1" ht="15.95" customHeight="1">
      <c r="A22" s="1086" t="s">
        <v>284</v>
      </c>
      <c r="B22" s="325">
        <v>0.89300000000000002</v>
      </c>
      <c r="C22" s="246">
        <v>-5.099999999999999E-2</v>
      </c>
      <c r="D22" s="246">
        <v>0.1</v>
      </c>
      <c r="E22" s="247">
        <v>-3.5999999999999997E-2</v>
      </c>
      <c r="F22" s="263">
        <v>-2.8029999999999999</v>
      </c>
      <c r="G22" s="246">
        <v>3.0950000000000002</v>
      </c>
      <c r="H22" s="246">
        <v>-0.78300000000000003</v>
      </c>
      <c r="I22" s="247">
        <v>2E-3</v>
      </c>
      <c r="J22" s="263">
        <v>0.90600000000000003</v>
      </c>
      <c r="K22" s="246">
        <v>-0.48899999999999977</v>
      </c>
      <c r="L22" s="189"/>
    </row>
    <row r="23" spans="1:12" s="199" customFormat="1" ht="15.95" customHeight="1">
      <c r="A23" s="1086" t="s">
        <v>285</v>
      </c>
      <c r="B23" s="325">
        <v>0</v>
      </c>
      <c r="C23" s="246">
        <v>0</v>
      </c>
      <c r="D23" s="246">
        <v>0</v>
      </c>
      <c r="E23" s="247">
        <v>0</v>
      </c>
      <c r="F23" s="263">
        <v>0</v>
      </c>
      <c r="G23" s="246">
        <v>0</v>
      </c>
      <c r="H23" s="246">
        <v>0</v>
      </c>
      <c r="I23" s="247">
        <v>0</v>
      </c>
      <c r="J23" s="263">
        <v>0</v>
      </c>
      <c r="K23" s="246">
        <v>0</v>
      </c>
      <c r="L23" s="189"/>
    </row>
    <row r="24" spans="1:12" s="199" customFormat="1" ht="15.95" customHeight="1">
      <c r="A24" s="329" t="s">
        <v>286</v>
      </c>
      <c r="B24" s="325">
        <v>1.2559999999999985</v>
      </c>
      <c r="C24" s="246">
        <v>-5.2000000000001378E-2</v>
      </c>
      <c r="D24" s="246">
        <v>-0.2159999999999993</v>
      </c>
      <c r="E24" s="247">
        <v>10.33</v>
      </c>
      <c r="F24" s="263">
        <v>-2.7370000000000001</v>
      </c>
      <c r="G24" s="246">
        <v>3.097</v>
      </c>
      <c r="H24" s="246">
        <v>-0.60899999999999999</v>
      </c>
      <c r="I24" s="247">
        <v>-0.32200000000000001</v>
      </c>
      <c r="J24" s="263">
        <v>11.318</v>
      </c>
      <c r="K24" s="246">
        <v>-0.57100000000000017</v>
      </c>
      <c r="L24" s="189"/>
    </row>
    <row r="25" spans="1:12" s="198" customFormat="1" ht="15.95" customHeight="1">
      <c r="A25" s="1016" t="s">
        <v>287</v>
      </c>
      <c r="B25" s="327">
        <v>1.2549999999999986</v>
      </c>
      <c r="C25" s="250">
        <v>-6.0000000000001386E-2</v>
      </c>
      <c r="D25" s="250">
        <v>0.46200000000000063</v>
      </c>
      <c r="E25" s="251">
        <v>10.345000000000001</v>
      </c>
      <c r="F25" s="301">
        <v>-2.7250000000000001</v>
      </c>
      <c r="G25" s="250">
        <v>2.379</v>
      </c>
      <c r="H25" s="250">
        <v>1.9560000000000004</v>
      </c>
      <c r="I25" s="251">
        <v>-1.242</v>
      </c>
      <c r="J25" s="301">
        <v>12.001999999999999</v>
      </c>
      <c r="K25" s="250">
        <v>0.36800000000000033</v>
      </c>
      <c r="L25" s="197"/>
    </row>
    <row r="26" spans="1:12" s="198" customFormat="1" ht="15.95" customHeight="1">
      <c r="A26" s="329" t="s">
        <v>288</v>
      </c>
      <c r="B26" s="325">
        <v>-15.675000000000001</v>
      </c>
      <c r="C26" s="246">
        <v>1.2219999999999995</v>
      </c>
      <c r="D26" s="246">
        <v>-8.6</v>
      </c>
      <c r="E26" s="247">
        <v>-2.3569999999999998</v>
      </c>
      <c r="F26" s="263">
        <v>-1.1259999999999981</v>
      </c>
      <c r="G26" s="246">
        <v>2.1759999999999997</v>
      </c>
      <c r="H26" s="246">
        <v>-1.9310000000000009</v>
      </c>
      <c r="I26" s="247">
        <v>13.975999999999999</v>
      </c>
      <c r="J26" s="263">
        <v>-25.41</v>
      </c>
      <c r="K26" s="246">
        <v>13.094999999999999</v>
      </c>
      <c r="L26" s="197"/>
    </row>
    <row r="27" spans="1:12" s="198" customFormat="1" ht="15.95" customHeight="1">
      <c r="A27" s="329" t="s">
        <v>289</v>
      </c>
      <c r="B27" s="325">
        <v>33.582999999999977</v>
      </c>
      <c r="C27" s="246">
        <v>38.320999999999998</v>
      </c>
      <c r="D27" s="246">
        <v>46.565000000000005</v>
      </c>
      <c r="E27" s="247">
        <v>57.355999999999995</v>
      </c>
      <c r="F27" s="263">
        <v>27.036999999999988</v>
      </c>
      <c r="G27" s="246">
        <v>33.631000000000007</v>
      </c>
      <c r="H27" s="246">
        <v>11.68</v>
      </c>
      <c r="I27" s="247">
        <v>36.552</v>
      </c>
      <c r="J27" s="263">
        <v>175.82499999999996</v>
      </c>
      <c r="K27" s="246">
        <v>108.89999999999998</v>
      </c>
      <c r="L27" s="197"/>
    </row>
    <row r="28" spans="1:12" s="198" customFormat="1" ht="15.95" customHeight="1">
      <c r="A28" s="329" t="s">
        <v>290</v>
      </c>
      <c r="B28" s="325">
        <v>5.905999999999997</v>
      </c>
      <c r="C28" s="246">
        <v>8.9250000000000025</v>
      </c>
      <c r="D28" s="246">
        <v>14.443999999999999</v>
      </c>
      <c r="E28" s="247">
        <v>8.9830000000000005</v>
      </c>
      <c r="F28" s="263">
        <v>2.1180000000000021</v>
      </c>
      <c r="G28" s="246">
        <v>16.704000000000001</v>
      </c>
      <c r="H28" s="246">
        <v>15.655000000000001</v>
      </c>
      <c r="I28" s="247">
        <v>13.946999999999999</v>
      </c>
      <c r="J28" s="263">
        <v>38.257999999999996</v>
      </c>
      <c r="K28" s="246">
        <v>48.424000000000007</v>
      </c>
      <c r="L28" s="197"/>
    </row>
    <row r="29" spans="1:12" s="198" customFormat="1" ht="15.95" customHeight="1">
      <c r="A29" s="1016" t="s">
        <v>291</v>
      </c>
      <c r="B29" s="327">
        <v>23.813999999999972</v>
      </c>
      <c r="C29" s="250">
        <v>48.468000000000004</v>
      </c>
      <c r="D29" s="250">
        <v>52.409000000000006</v>
      </c>
      <c r="E29" s="251">
        <v>63.981999999999999</v>
      </c>
      <c r="F29" s="301">
        <v>28.028999999999993</v>
      </c>
      <c r="G29" s="250">
        <v>52.51100000000001</v>
      </c>
      <c r="H29" s="250">
        <v>25.404</v>
      </c>
      <c r="I29" s="251">
        <v>64.474999999999994</v>
      </c>
      <c r="J29" s="301">
        <v>188.673</v>
      </c>
      <c r="K29" s="250">
        <v>170.41899999999998</v>
      </c>
      <c r="L29" s="197"/>
    </row>
    <row r="30" spans="1:12" s="198" customFormat="1" ht="15.95" customHeight="1">
      <c r="A30" s="337" t="s">
        <v>66</v>
      </c>
      <c r="B30" s="331">
        <v>1630.615</v>
      </c>
      <c r="C30" s="255">
        <v>1614.0470000000005</v>
      </c>
      <c r="D30" s="255">
        <v>1593.0340000000001</v>
      </c>
      <c r="E30" s="256">
        <v>1562.395</v>
      </c>
      <c r="F30" s="262">
        <v>1483.9660000000001</v>
      </c>
      <c r="G30" s="255">
        <v>1541.3389999999999</v>
      </c>
      <c r="H30" s="255">
        <v>1517.7959999999998</v>
      </c>
      <c r="I30" s="256">
        <v>1547.7269999999999</v>
      </c>
      <c r="J30" s="262">
        <v>6400.0910000000003</v>
      </c>
      <c r="K30" s="255">
        <v>6090.8279999999995</v>
      </c>
      <c r="L30" s="197"/>
    </row>
    <row r="31" spans="1:12" s="199" customFormat="1" ht="15.95" customHeight="1">
      <c r="A31" s="329" t="s">
        <v>310</v>
      </c>
      <c r="B31" s="325">
        <v>1017.1900000000005</v>
      </c>
      <c r="C31" s="246">
        <v>915.49999999999977</v>
      </c>
      <c r="D31" s="246">
        <v>923.98300000000017</v>
      </c>
      <c r="E31" s="247">
        <v>920.19599999999991</v>
      </c>
      <c r="F31" s="263">
        <v>955.32799999999997</v>
      </c>
      <c r="G31" s="246">
        <v>900.11900000000003</v>
      </c>
      <c r="H31" s="246">
        <v>876.78499999999997</v>
      </c>
      <c r="I31" s="247">
        <v>922.08600000000001</v>
      </c>
      <c r="J31" s="263">
        <v>3776.8690000000001</v>
      </c>
      <c r="K31" s="246">
        <v>3654.3180000000002</v>
      </c>
      <c r="L31" s="189"/>
    </row>
    <row r="32" spans="1:12" s="199" customFormat="1" ht="15.95" customHeight="1">
      <c r="A32" s="1087" t="s">
        <v>150</v>
      </c>
      <c r="B32" s="332">
        <v>-0.30100000000000193</v>
      </c>
      <c r="C32" s="258">
        <v>13.584000000000001</v>
      </c>
      <c r="D32" s="258">
        <v>9.2249999999999996</v>
      </c>
      <c r="E32" s="259">
        <v>6.4329999999999998</v>
      </c>
      <c r="F32" s="302">
        <v>5.8979999999999997</v>
      </c>
      <c r="G32" s="258">
        <v>6.3220000000000001</v>
      </c>
      <c r="H32" s="258">
        <v>4.1390000000000002</v>
      </c>
      <c r="I32" s="259">
        <v>3.2050000000000001</v>
      </c>
      <c r="J32" s="302">
        <v>28.940999999999999</v>
      </c>
      <c r="K32" s="258">
        <v>19.564</v>
      </c>
      <c r="L32" s="189"/>
    </row>
    <row r="33" spans="1:12" s="198" customFormat="1" ht="15.95" customHeight="1">
      <c r="A33" s="363" t="s">
        <v>67</v>
      </c>
      <c r="B33" s="334">
        <v>1016.8890000000005</v>
      </c>
      <c r="C33" s="304">
        <v>929.08399999999972</v>
      </c>
      <c r="D33" s="304">
        <v>933.2080000000002</v>
      </c>
      <c r="E33" s="305">
        <v>926.62899999999991</v>
      </c>
      <c r="F33" s="306">
        <v>961.226</v>
      </c>
      <c r="G33" s="304">
        <v>906.44100000000003</v>
      </c>
      <c r="H33" s="304">
        <v>880.92399999999998</v>
      </c>
      <c r="I33" s="305">
        <v>925.29100000000005</v>
      </c>
      <c r="J33" s="306">
        <v>3805.81</v>
      </c>
      <c r="K33" s="304">
        <v>3673.8820000000001</v>
      </c>
      <c r="L33" s="197"/>
    </row>
    <row r="34" spans="1:12" s="198" customFormat="1" ht="15.95" customHeight="1">
      <c r="A34" s="337" t="s">
        <v>292</v>
      </c>
      <c r="B34" s="331">
        <v>613.72599999999954</v>
      </c>
      <c r="C34" s="255">
        <v>684.96300000000076</v>
      </c>
      <c r="D34" s="255">
        <v>659.82599999999991</v>
      </c>
      <c r="E34" s="256">
        <v>635.76600000000008</v>
      </c>
      <c r="F34" s="262">
        <v>522.74000000000012</v>
      </c>
      <c r="G34" s="255">
        <v>634.89799999999991</v>
      </c>
      <c r="H34" s="255">
        <v>636.87199999999984</v>
      </c>
      <c r="I34" s="256">
        <v>622.43599999999981</v>
      </c>
      <c r="J34" s="262">
        <v>2594.2810000000004</v>
      </c>
      <c r="K34" s="255">
        <v>2416.9459999999995</v>
      </c>
      <c r="L34" s="197"/>
    </row>
    <row r="35" spans="1:12" s="199" customFormat="1" ht="15.95" customHeight="1">
      <c r="A35" s="336" t="s">
        <v>293</v>
      </c>
      <c r="B35" s="325">
        <v>304.87899999999991</v>
      </c>
      <c r="C35" s="246">
        <v>242.1880000000001</v>
      </c>
      <c r="D35" s="246">
        <v>258.59700000000004</v>
      </c>
      <c r="E35" s="247">
        <v>253.90699999999998</v>
      </c>
      <c r="F35" s="263">
        <v>234.52799999999996</v>
      </c>
      <c r="G35" s="246">
        <v>234.98700000000002</v>
      </c>
      <c r="H35" s="246">
        <v>188.774</v>
      </c>
      <c r="I35" s="247">
        <v>174.851</v>
      </c>
      <c r="J35" s="263">
        <v>1059.5709999999999</v>
      </c>
      <c r="K35" s="246">
        <v>833.14</v>
      </c>
      <c r="L35" s="189"/>
    </row>
    <row r="36" spans="1:12" s="198" customFormat="1" ht="15.95" customHeight="1">
      <c r="A36" s="1088" t="s">
        <v>68</v>
      </c>
      <c r="B36" s="331">
        <v>308.84699999999964</v>
      </c>
      <c r="C36" s="255">
        <v>442.77500000000066</v>
      </c>
      <c r="D36" s="255">
        <v>401.22899999999987</v>
      </c>
      <c r="E36" s="256">
        <v>381.85900000000009</v>
      </c>
      <c r="F36" s="262">
        <v>288.21200000000016</v>
      </c>
      <c r="G36" s="255">
        <v>399.91099999999989</v>
      </c>
      <c r="H36" s="255">
        <v>448.09799999999984</v>
      </c>
      <c r="I36" s="256">
        <v>447.58499999999981</v>
      </c>
      <c r="J36" s="262">
        <v>1534.7100000000007</v>
      </c>
      <c r="K36" s="308">
        <v>1583.8059999999998</v>
      </c>
      <c r="L36" s="197"/>
    </row>
    <row r="37" spans="1:12" s="198" customFormat="1" ht="15.95" customHeight="1">
      <c r="A37" s="336" t="s">
        <v>69</v>
      </c>
      <c r="B37" s="325">
        <v>85.750999999999976</v>
      </c>
      <c r="C37" s="246">
        <v>109.92699999999999</v>
      </c>
      <c r="D37" s="246">
        <v>111.46200000000002</v>
      </c>
      <c r="E37" s="247">
        <v>109.74700000000001</v>
      </c>
      <c r="F37" s="263">
        <v>71.084999999999994</v>
      </c>
      <c r="G37" s="246">
        <v>104.834</v>
      </c>
      <c r="H37" s="246">
        <v>111.768</v>
      </c>
      <c r="I37" s="247">
        <v>123.714</v>
      </c>
      <c r="J37" s="263">
        <v>416.887</v>
      </c>
      <c r="K37" s="246">
        <v>411.40100000000001</v>
      </c>
      <c r="L37" s="197"/>
    </row>
    <row r="38" spans="1:12" s="198" customFormat="1" ht="15.95" customHeight="1">
      <c r="A38" s="336" t="s">
        <v>70</v>
      </c>
      <c r="B38" s="325">
        <v>-0.47799999999999998</v>
      </c>
      <c r="C38" s="246">
        <v>-0.72899999999999998</v>
      </c>
      <c r="D38" s="246">
        <v>-1.954</v>
      </c>
      <c r="E38" s="247">
        <v>-0.52800000000000002</v>
      </c>
      <c r="F38" s="263">
        <v>-3.3889999999999998</v>
      </c>
      <c r="G38" s="246">
        <v>1.4350000000000001</v>
      </c>
      <c r="H38" s="246">
        <v>0.31557577131771963</v>
      </c>
      <c r="I38" s="247">
        <v>1.7049121268204976</v>
      </c>
      <c r="J38" s="263">
        <v>-3.6889999999999996</v>
      </c>
      <c r="K38" s="246">
        <v>6.6487898138217538E-2</v>
      </c>
      <c r="L38" s="197"/>
    </row>
    <row r="39" spans="1:12" s="198" customFormat="1" ht="15.95" customHeight="1">
      <c r="A39" s="337" t="s">
        <v>71</v>
      </c>
      <c r="B39" s="331">
        <v>223.57399999999967</v>
      </c>
      <c r="C39" s="255">
        <v>333.57700000000062</v>
      </c>
      <c r="D39" s="255">
        <v>291.72099999999983</v>
      </c>
      <c r="E39" s="256">
        <v>272.6400000000001</v>
      </c>
      <c r="F39" s="262">
        <v>220.51600000000019</v>
      </c>
      <c r="G39" s="255">
        <v>293.64199999999988</v>
      </c>
      <c r="H39" s="255">
        <v>336.01442422868212</v>
      </c>
      <c r="I39" s="256">
        <v>322.16608787317932</v>
      </c>
      <c r="J39" s="262">
        <v>1121.5120000000006</v>
      </c>
      <c r="K39" s="308">
        <v>1172.3385121018616</v>
      </c>
      <c r="L39" s="197"/>
    </row>
    <row r="40" spans="1:12" s="199" customFormat="1" ht="15.95" customHeight="1">
      <c r="A40" s="336" t="s">
        <v>72</v>
      </c>
      <c r="B40" s="325">
        <v>0</v>
      </c>
      <c r="C40" s="246">
        <v>0</v>
      </c>
      <c r="D40" s="246">
        <v>0</v>
      </c>
      <c r="E40" s="247">
        <v>0</v>
      </c>
      <c r="F40" s="263">
        <v>0</v>
      </c>
      <c r="G40" s="246">
        <v>0</v>
      </c>
      <c r="H40" s="246">
        <v>0</v>
      </c>
      <c r="I40" s="247">
        <v>0</v>
      </c>
      <c r="J40" s="263">
        <v>0</v>
      </c>
      <c r="K40" s="309">
        <v>0</v>
      </c>
      <c r="L40" s="189"/>
    </row>
    <row r="41" spans="1:12" s="199" customFormat="1" ht="15.95" customHeight="1">
      <c r="A41" s="336" t="s">
        <v>73</v>
      </c>
      <c r="B41" s="325">
        <v>0</v>
      </c>
      <c r="C41" s="246">
        <v>0</v>
      </c>
      <c r="D41" s="246">
        <v>0</v>
      </c>
      <c r="E41" s="247">
        <v>0</v>
      </c>
      <c r="F41" s="263">
        <v>0</v>
      </c>
      <c r="G41" s="246">
        <v>0</v>
      </c>
      <c r="H41" s="246">
        <v>0</v>
      </c>
      <c r="I41" s="247">
        <v>0</v>
      </c>
      <c r="J41" s="263">
        <v>0</v>
      </c>
      <c r="K41" s="309">
        <v>0</v>
      </c>
      <c r="L41" s="189"/>
    </row>
    <row r="42" spans="1:12" s="199" customFormat="1" ht="15.95" customHeight="1">
      <c r="A42" s="336" t="s">
        <v>74</v>
      </c>
      <c r="B42" s="325">
        <v>-19.248900000000006</v>
      </c>
      <c r="C42" s="246">
        <v>-18.217099999999988</v>
      </c>
      <c r="D42" s="246">
        <v>-48.532000000000011</v>
      </c>
      <c r="E42" s="247">
        <v>-21.279</v>
      </c>
      <c r="F42" s="263">
        <v>-202.654</v>
      </c>
      <c r="G42" s="246">
        <v>-44.628</v>
      </c>
      <c r="H42" s="246">
        <v>-28.624000000000002</v>
      </c>
      <c r="I42" s="247">
        <v>-29.553000000000001</v>
      </c>
      <c r="J42" s="263">
        <v>-107.277</v>
      </c>
      <c r="K42" s="309">
        <v>-305.459</v>
      </c>
      <c r="L42" s="189"/>
    </row>
    <row r="43" spans="1:12" s="198" customFormat="1" ht="15.95" customHeight="1">
      <c r="A43" s="337" t="s">
        <v>75</v>
      </c>
      <c r="B43" s="331">
        <v>204.32509999999968</v>
      </c>
      <c r="C43" s="255">
        <v>315.35990000000061</v>
      </c>
      <c r="D43" s="255">
        <v>243.18899999999982</v>
      </c>
      <c r="E43" s="256">
        <v>251.3610000000001</v>
      </c>
      <c r="F43" s="262">
        <v>17.862000000000194</v>
      </c>
      <c r="G43" s="255">
        <v>249.0139999999999</v>
      </c>
      <c r="H43" s="255">
        <v>307.39042422868209</v>
      </c>
      <c r="I43" s="256">
        <v>292.61308787317932</v>
      </c>
      <c r="J43" s="262">
        <v>1014.2350000000006</v>
      </c>
      <c r="K43" s="308">
        <v>866.87951210186145</v>
      </c>
      <c r="L43" s="197"/>
    </row>
    <row r="44" spans="1:12" s="199" customFormat="1" ht="15.95" customHeight="1">
      <c r="A44" s="1089" t="s">
        <v>294</v>
      </c>
      <c r="B44" s="325"/>
      <c r="C44" s="246"/>
      <c r="D44" s="246"/>
      <c r="E44" s="247"/>
      <c r="F44" s="263"/>
      <c r="G44" s="246"/>
      <c r="H44" s="304"/>
      <c r="I44" s="247"/>
      <c r="J44" s="263"/>
      <c r="K44" s="304"/>
      <c r="L44" s="189"/>
    </row>
    <row r="45" spans="1:12" s="199" customFormat="1" ht="15.95" customHeight="1">
      <c r="A45" s="341" t="s">
        <v>296</v>
      </c>
      <c r="B45" s="340">
        <v>0.62362298887229695</v>
      </c>
      <c r="C45" s="311">
        <v>0.57562388208026127</v>
      </c>
      <c r="D45" s="311">
        <v>0.58580545048002752</v>
      </c>
      <c r="E45" s="312">
        <v>0.59308241513829729</v>
      </c>
      <c r="F45" s="313">
        <v>0.64774125552741768</v>
      </c>
      <c r="G45" s="311">
        <v>0.58808672199950829</v>
      </c>
      <c r="H45" s="311">
        <v>0.58039683857382685</v>
      </c>
      <c r="I45" s="312">
        <v>0.59783863691723416</v>
      </c>
      <c r="J45" s="313">
        <v>0.59464935732945046</v>
      </c>
      <c r="K45" s="311">
        <v>0.60318268714861101</v>
      </c>
      <c r="L45" s="189"/>
    </row>
    <row r="46" spans="1:12" s="199" customFormat="1" ht="15.95" customHeight="1">
      <c r="A46" s="341" t="s">
        <v>298</v>
      </c>
      <c r="B46" s="342">
        <v>0.10855468397013598</v>
      </c>
      <c r="C46" s="315">
        <v>0.17292132758997497</v>
      </c>
      <c r="D46" s="315">
        <v>0.15384133376035616</v>
      </c>
      <c r="E46" s="316">
        <v>0.15075648119363291</v>
      </c>
      <c r="F46" s="317">
        <v>0.12305856446245222</v>
      </c>
      <c r="G46" s="315">
        <v>0.1672395215525514</v>
      </c>
      <c r="H46" s="315">
        <v>0.19142151261241688</v>
      </c>
      <c r="I46" s="316">
        <v>0.18643236829394264</v>
      </c>
      <c r="J46" s="317">
        <v>0.14576771684491621</v>
      </c>
      <c r="K46" s="315">
        <v>0.16693711365210057</v>
      </c>
      <c r="L46" s="189"/>
    </row>
    <row r="47" spans="1:12" s="199" customFormat="1" ht="15.95" customHeight="1">
      <c r="A47" s="341" t="s">
        <v>311</v>
      </c>
      <c r="B47" s="325">
        <v>148.34888789638151</v>
      </c>
      <c r="C47" s="246">
        <v>125.8216077199226</v>
      </c>
      <c r="D47" s="246">
        <v>137.29274688431346</v>
      </c>
      <c r="E47" s="247">
        <v>140.67048079625943</v>
      </c>
      <c r="F47" s="263">
        <v>132.92072845039982</v>
      </c>
      <c r="G47" s="246">
        <v>133.18257082412188</v>
      </c>
      <c r="H47" s="246">
        <v>107.44032534087476</v>
      </c>
      <c r="I47" s="247">
        <v>100.6508332903044</v>
      </c>
      <c r="J47" s="263">
        <v>138.17146856441906</v>
      </c>
      <c r="K47" s="246">
        <v>118.6296432274778</v>
      </c>
      <c r="L47" s="189"/>
    </row>
    <row r="48" spans="1:12" s="199" customFormat="1" ht="15.95" customHeight="1">
      <c r="A48" s="343" t="s">
        <v>300</v>
      </c>
      <c r="B48" s="325">
        <v>87692.907000000007</v>
      </c>
      <c r="C48" s="246">
        <v>76718.975999999995</v>
      </c>
      <c r="D48" s="246">
        <v>77269.201000000001</v>
      </c>
      <c r="E48" s="247">
        <v>73414.36</v>
      </c>
      <c r="F48" s="263">
        <v>70983.81</v>
      </c>
      <c r="G48" s="246">
        <v>70169.794999999998</v>
      </c>
      <c r="H48" s="246">
        <v>70982.008000000002</v>
      </c>
      <c r="I48" s="247">
        <v>69578.995999999999</v>
      </c>
      <c r="J48" s="263">
        <v>87692.907000000007</v>
      </c>
      <c r="K48" s="246">
        <v>70983.81</v>
      </c>
      <c r="L48" s="189"/>
    </row>
    <row r="49" spans="1:12" s="210" customFormat="1" ht="15.95" customHeight="1">
      <c r="A49" s="1090" t="s">
        <v>301</v>
      </c>
      <c r="B49" s="345">
        <v>20265.085999999999</v>
      </c>
      <c r="C49" s="319">
        <v>20631.563999999998</v>
      </c>
      <c r="D49" s="319">
        <v>21366.074000000001</v>
      </c>
      <c r="E49" s="320">
        <v>21809.056</v>
      </c>
      <c r="F49" s="349">
        <v>22501.652000000002</v>
      </c>
      <c r="G49" s="319">
        <v>23267.341</v>
      </c>
      <c r="H49" s="319">
        <v>23584.881999999998</v>
      </c>
      <c r="I49" s="320">
        <v>23824.304</v>
      </c>
      <c r="J49" s="349">
        <v>20265.085999999999</v>
      </c>
      <c r="K49" s="319">
        <v>22501.652000000002</v>
      </c>
      <c r="L49" s="230"/>
    </row>
    <row r="50" spans="1:12" s="296" customFormat="1" ht="15" customHeight="1">
      <c r="A50" s="294" t="s">
        <v>302</v>
      </c>
      <c r="B50" s="280"/>
      <c r="C50" s="280"/>
      <c r="D50" s="280"/>
      <c r="E50" s="280"/>
      <c r="F50" s="280"/>
      <c r="G50" s="280"/>
      <c r="H50" s="280"/>
      <c r="I50" s="280"/>
      <c r="J50" s="280"/>
      <c r="K50" s="280"/>
      <c r="L50" s="288"/>
    </row>
    <row r="51" spans="1:12" s="296" customFormat="1" ht="15" customHeight="1">
      <c r="A51" s="294" t="s">
        <v>303</v>
      </c>
      <c r="B51" s="280"/>
      <c r="C51" s="280"/>
      <c r="D51" s="280"/>
      <c r="E51" s="280"/>
      <c r="F51" s="280"/>
      <c r="G51" s="280"/>
      <c r="H51" s="280"/>
      <c r="I51" s="280"/>
      <c r="J51" s="280"/>
      <c r="K51" s="280"/>
      <c r="L51" s="288"/>
    </row>
    <row r="52" spans="1:12" ht="15" customHeight="1">
      <c r="A52" s="294" t="s">
        <v>304</v>
      </c>
      <c r="D52" s="270"/>
      <c r="I52" s="321"/>
      <c r="J52" s="321"/>
      <c r="K52" s="321"/>
    </row>
    <row r="53" spans="1:12" ht="15" customHeight="1">
      <c r="D53" s="270"/>
      <c r="I53" s="321"/>
      <c r="J53" s="321"/>
      <c r="K53" s="321"/>
    </row>
    <row r="54" spans="1:12">
      <c r="D54" s="270"/>
      <c r="I54" s="321"/>
      <c r="J54" s="321"/>
      <c r="K54" s="321"/>
    </row>
    <row r="55" spans="1:12">
      <c r="I55" s="321"/>
      <c r="J55" s="321"/>
      <c r="K55" s="321"/>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57"/>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9" customWidth="1"/>
    <col min="13" max="16384" width="9.140625" style="298"/>
  </cols>
  <sheetData>
    <row r="1" spans="1:12" s="189" customFormat="1" ht="50.1" customHeight="1">
      <c r="A1" s="185"/>
    </row>
    <row r="2" spans="1:12" s="192" customFormat="1" ht="39.950000000000003" customHeight="1">
      <c r="A2" s="190" t="s">
        <v>314</v>
      </c>
      <c r="C2" s="193"/>
      <c r="D2" s="193"/>
      <c r="I2" s="238"/>
      <c r="J2" s="238"/>
      <c r="K2" s="238"/>
      <c r="L2" s="193"/>
    </row>
    <row r="3" spans="1:12" s="192" customFormat="1" ht="2.1" customHeight="1">
      <c r="A3" s="239"/>
      <c r="B3" s="240"/>
      <c r="C3" s="241"/>
      <c r="D3" s="241"/>
      <c r="E3" s="240"/>
      <c r="F3" s="240"/>
      <c r="G3" s="240"/>
      <c r="H3" s="240"/>
      <c r="I3" s="242"/>
      <c r="J3" s="242"/>
      <c r="K3" s="242"/>
      <c r="L3" s="193"/>
    </row>
    <row r="4" spans="1:12" s="199" customFormat="1" ht="15.75" customHeight="1">
      <c r="A4" s="197"/>
      <c r="B4" s="197"/>
      <c r="C4" s="197"/>
      <c r="D4" s="197"/>
      <c r="E4" s="198"/>
      <c r="F4" s="198"/>
      <c r="G4" s="198"/>
      <c r="H4" s="198"/>
      <c r="I4" s="198"/>
      <c r="J4" s="198"/>
      <c r="K4" s="198"/>
      <c r="L4" s="189"/>
    </row>
    <row r="5" spans="1:12" s="199" customFormat="1" ht="20.100000000000001" customHeight="1">
      <c r="A5" s="1069" t="s">
        <v>315</v>
      </c>
      <c r="B5" s="1070"/>
      <c r="C5" s="1070"/>
      <c r="D5" s="1070"/>
      <c r="E5" s="1070"/>
      <c r="F5" s="1070"/>
      <c r="G5" s="1070"/>
      <c r="H5" s="1070"/>
      <c r="I5" s="1070"/>
      <c r="J5" s="1070"/>
      <c r="K5" s="1070"/>
      <c r="L5" s="189"/>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c r="L6" s="189"/>
    </row>
    <row r="7" spans="1:12" s="199" customFormat="1" ht="15.95" customHeight="1">
      <c r="A7" s="329" t="s">
        <v>307</v>
      </c>
      <c r="B7" s="346">
        <v>906.59299999999985</v>
      </c>
      <c r="C7" s="347">
        <v>882.7180000000003</v>
      </c>
      <c r="D7" s="347">
        <v>872.12199999999996</v>
      </c>
      <c r="E7" s="348">
        <v>824.36199999999997</v>
      </c>
      <c r="F7" s="347">
        <v>807.93</v>
      </c>
      <c r="G7" s="347">
        <v>819.95799999999997</v>
      </c>
      <c r="H7" s="347">
        <v>824.42100000000005</v>
      </c>
      <c r="I7" s="348">
        <v>843.05499999999995</v>
      </c>
      <c r="J7" s="347">
        <v>3485.7950000000001</v>
      </c>
      <c r="K7" s="347">
        <v>3295.364</v>
      </c>
      <c r="L7" s="189"/>
    </row>
    <row r="8" spans="1:12" s="199" customFormat="1" ht="15.95" customHeight="1">
      <c r="A8" s="329" t="s">
        <v>308</v>
      </c>
      <c r="B8" s="325">
        <v>-0.31800000000000006</v>
      </c>
      <c r="C8" s="246">
        <v>-0.22499999999999987</v>
      </c>
      <c r="D8" s="246">
        <v>-0.45900000000000002</v>
      </c>
      <c r="E8" s="247">
        <v>-0.45600000000000002</v>
      </c>
      <c r="F8" s="246">
        <v>-0.65100000000000002</v>
      </c>
      <c r="G8" s="246">
        <v>-0.80400000000000005</v>
      </c>
      <c r="H8" s="246">
        <v>-0.95799999999999996</v>
      </c>
      <c r="I8" s="247">
        <v>-2.0819999999999999</v>
      </c>
      <c r="J8" s="246">
        <v>-1.458</v>
      </c>
      <c r="K8" s="246">
        <v>-4.4950000000000001</v>
      </c>
      <c r="L8" s="189"/>
    </row>
    <row r="9" spans="1:12" s="199" customFormat="1" ht="15.95" customHeight="1">
      <c r="A9" s="329" t="s">
        <v>309</v>
      </c>
      <c r="B9" s="325">
        <v>24.116</v>
      </c>
      <c r="C9" s="246">
        <v>22.995000000000005</v>
      </c>
      <c r="D9" s="246">
        <v>21.243000000000002</v>
      </c>
      <c r="E9" s="259">
        <v>21.161000000000001</v>
      </c>
      <c r="F9" s="246">
        <v>20.94</v>
      </c>
      <c r="G9" s="246">
        <v>21.074999999999999</v>
      </c>
      <c r="H9" s="246">
        <v>21.001999999999999</v>
      </c>
      <c r="I9" s="259">
        <v>22.856000000000002</v>
      </c>
      <c r="J9" s="246">
        <v>89.515000000000001</v>
      </c>
      <c r="K9" s="246">
        <v>85.87299999999999</v>
      </c>
      <c r="L9" s="189"/>
    </row>
    <row r="10" spans="1:12" s="198" customFormat="1" ht="15.95" customHeight="1">
      <c r="A10" s="1016" t="s">
        <v>274</v>
      </c>
      <c r="B10" s="327">
        <v>930.39099999999985</v>
      </c>
      <c r="C10" s="250">
        <v>905.48800000000028</v>
      </c>
      <c r="D10" s="250">
        <v>892.90600000000006</v>
      </c>
      <c r="E10" s="251">
        <v>845.06700000000001</v>
      </c>
      <c r="F10" s="301">
        <v>828.21900000000005</v>
      </c>
      <c r="G10" s="250">
        <v>840.22900000000004</v>
      </c>
      <c r="H10" s="250">
        <v>844.46500000000003</v>
      </c>
      <c r="I10" s="251">
        <v>863.82899999999995</v>
      </c>
      <c r="J10" s="301">
        <v>3573.8520000000003</v>
      </c>
      <c r="K10" s="250">
        <v>3376.7420000000002</v>
      </c>
      <c r="L10" s="197"/>
    </row>
    <row r="11" spans="1:12" s="198" customFormat="1" ht="15.95" customHeight="1">
      <c r="A11" s="329" t="s">
        <v>275</v>
      </c>
      <c r="B11" s="325">
        <v>79.54400000000004</v>
      </c>
      <c r="C11" s="246">
        <v>77.667999999999978</v>
      </c>
      <c r="D11" s="246">
        <v>79.595000000000013</v>
      </c>
      <c r="E11" s="247">
        <v>76.58</v>
      </c>
      <c r="F11" s="263">
        <v>76.436000000000007</v>
      </c>
      <c r="G11" s="246">
        <v>79.894000000000005</v>
      </c>
      <c r="H11" s="246">
        <v>88.787000000000006</v>
      </c>
      <c r="I11" s="247">
        <v>86.507000000000005</v>
      </c>
      <c r="J11" s="263">
        <v>313.387</v>
      </c>
      <c r="K11" s="246">
        <v>331.62400000000002</v>
      </c>
      <c r="L11" s="197"/>
    </row>
    <row r="12" spans="1:12" s="198" customFormat="1" ht="15.95" customHeight="1">
      <c r="A12" s="329" t="s">
        <v>276</v>
      </c>
      <c r="B12" s="325">
        <v>17.292000000000002</v>
      </c>
      <c r="C12" s="246">
        <v>16.788000000000004</v>
      </c>
      <c r="D12" s="246">
        <v>17.071999999999996</v>
      </c>
      <c r="E12" s="247">
        <v>15.194000000000001</v>
      </c>
      <c r="F12" s="263">
        <v>16.114000000000001</v>
      </c>
      <c r="G12" s="246">
        <v>13.895</v>
      </c>
      <c r="H12" s="246">
        <v>15.861000000000001</v>
      </c>
      <c r="I12" s="247">
        <v>12.513999999999999</v>
      </c>
      <c r="J12" s="263">
        <v>66.346000000000004</v>
      </c>
      <c r="K12" s="246">
        <v>58.384</v>
      </c>
      <c r="L12" s="197"/>
    </row>
    <row r="13" spans="1:12" s="198" customFormat="1" ht="15.95" customHeight="1">
      <c r="A13" s="329" t="s">
        <v>277</v>
      </c>
      <c r="B13" s="325">
        <v>0.32399999999999984</v>
      </c>
      <c r="C13" s="246">
        <v>0.43700000000000006</v>
      </c>
      <c r="D13" s="246">
        <v>0.45</v>
      </c>
      <c r="E13" s="247">
        <v>0.45900000000000002</v>
      </c>
      <c r="F13" s="263">
        <v>1.4419999999999999</v>
      </c>
      <c r="G13" s="246">
        <v>0.125</v>
      </c>
      <c r="H13" s="246">
        <v>0.125</v>
      </c>
      <c r="I13" s="247">
        <v>0.125</v>
      </c>
      <c r="J13" s="263">
        <v>1.67</v>
      </c>
      <c r="K13" s="246">
        <v>1.8169999999999999</v>
      </c>
      <c r="L13" s="197"/>
    </row>
    <row r="14" spans="1:12" s="198" customFormat="1" ht="15.95" customHeight="1">
      <c r="A14" s="329" t="s">
        <v>278</v>
      </c>
      <c r="B14" s="325">
        <v>8.4179999999999993</v>
      </c>
      <c r="C14" s="246">
        <v>8.9960000000000022</v>
      </c>
      <c r="D14" s="246">
        <v>7.1919999999999993</v>
      </c>
      <c r="E14" s="247">
        <v>7.415</v>
      </c>
      <c r="F14" s="263">
        <v>8.3689999999999998</v>
      </c>
      <c r="G14" s="246">
        <v>8.5210000000000008</v>
      </c>
      <c r="H14" s="246">
        <v>8.798</v>
      </c>
      <c r="I14" s="247">
        <v>9.6129999999999995</v>
      </c>
      <c r="J14" s="263">
        <v>32.021000000000001</v>
      </c>
      <c r="K14" s="246">
        <v>35.301000000000002</v>
      </c>
      <c r="L14" s="197"/>
    </row>
    <row r="15" spans="1:12" s="198" customFormat="1" ht="15.95" customHeight="1">
      <c r="A15" s="329" t="s">
        <v>279</v>
      </c>
      <c r="B15" s="325">
        <v>7.4999999999999734E-2</v>
      </c>
      <c r="C15" s="246">
        <v>1.4970000000000001</v>
      </c>
      <c r="D15" s="246">
        <v>-5.0000000000000001E-3</v>
      </c>
      <c r="E15" s="247">
        <v>-3.0000000000000001E-3</v>
      </c>
      <c r="F15" s="263">
        <v>9.0999999999999998E-2</v>
      </c>
      <c r="G15" s="246">
        <v>0.52700000000000002</v>
      </c>
      <c r="H15" s="246">
        <v>2.8000000000000001E-2</v>
      </c>
      <c r="I15" s="247">
        <v>0.83799999999999997</v>
      </c>
      <c r="J15" s="263">
        <v>1.5640000000000001</v>
      </c>
      <c r="K15" s="246">
        <v>1.484</v>
      </c>
      <c r="L15" s="197"/>
    </row>
    <row r="16" spans="1:12" s="198" customFormat="1" ht="15.95" customHeight="1">
      <c r="A16" s="329" t="s">
        <v>64</v>
      </c>
      <c r="B16" s="325">
        <v>10.250999999999962</v>
      </c>
      <c r="C16" s="246">
        <v>12.593000000000004</v>
      </c>
      <c r="D16" s="246">
        <v>13.096999999999994</v>
      </c>
      <c r="E16" s="247">
        <v>12.001999999999995</v>
      </c>
      <c r="F16" s="263">
        <v>14.980000000000004</v>
      </c>
      <c r="G16" s="246">
        <v>13.856999999999999</v>
      </c>
      <c r="H16" s="246">
        <v>14.512999999999977</v>
      </c>
      <c r="I16" s="247">
        <v>13.25800000000001</v>
      </c>
      <c r="J16" s="263">
        <v>47.942999999999955</v>
      </c>
      <c r="K16" s="246">
        <v>56.60799999999999</v>
      </c>
      <c r="L16" s="197"/>
    </row>
    <row r="17" spans="1:12" s="198" customFormat="1" ht="15.95" customHeight="1">
      <c r="A17" s="1016" t="s">
        <v>65</v>
      </c>
      <c r="B17" s="327">
        <v>115.904</v>
      </c>
      <c r="C17" s="250">
        <v>117.97899999999998</v>
      </c>
      <c r="D17" s="250">
        <v>117.401</v>
      </c>
      <c r="E17" s="251">
        <v>111.64700000000001</v>
      </c>
      <c r="F17" s="301">
        <v>117.432</v>
      </c>
      <c r="G17" s="250">
        <v>116.819</v>
      </c>
      <c r="H17" s="250">
        <v>128.11199999999999</v>
      </c>
      <c r="I17" s="251">
        <v>122.855</v>
      </c>
      <c r="J17" s="301">
        <v>462.93099999999998</v>
      </c>
      <c r="K17" s="250">
        <v>485.21800000000002</v>
      </c>
      <c r="L17" s="197"/>
    </row>
    <row r="18" spans="1:12" s="198" customFormat="1" ht="15.95" customHeight="1">
      <c r="A18" s="1086" t="s">
        <v>280</v>
      </c>
      <c r="B18" s="325"/>
      <c r="C18" s="246"/>
      <c r="D18" s="246"/>
      <c r="E18" s="247"/>
      <c r="F18" s="263"/>
      <c r="G18" s="246"/>
      <c r="H18" s="246"/>
      <c r="I18" s="247"/>
      <c r="J18" s="263">
        <v>0</v>
      </c>
      <c r="K18" s="246">
        <v>0</v>
      </c>
      <c r="L18" s="197"/>
    </row>
    <row r="19" spans="1:12" s="198" customFormat="1" ht="15.95" customHeight="1">
      <c r="A19" s="1086" t="s">
        <v>281</v>
      </c>
      <c r="B19" s="325">
        <v>0</v>
      </c>
      <c r="C19" s="246">
        <v>-9.000000000000008E-3</v>
      </c>
      <c r="D19" s="246">
        <v>0.60599999999999998</v>
      </c>
      <c r="E19" s="247">
        <v>0</v>
      </c>
      <c r="F19" s="263">
        <v>1E-3</v>
      </c>
      <c r="G19" s="246">
        <v>-0.113</v>
      </c>
      <c r="H19" s="246">
        <v>1.9630000000000001</v>
      </c>
      <c r="I19" s="247">
        <v>-1.5089999999999999</v>
      </c>
      <c r="J19" s="263">
        <v>0.59699999999999998</v>
      </c>
      <c r="K19" s="246">
        <v>0.34200000000000008</v>
      </c>
      <c r="L19" s="197"/>
    </row>
    <row r="20" spans="1:12" s="199" customFormat="1" ht="15.95" customHeight="1">
      <c r="A20" s="329" t="s">
        <v>282</v>
      </c>
      <c r="B20" s="325">
        <v>0</v>
      </c>
      <c r="C20" s="246">
        <v>-9.000000000000008E-3</v>
      </c>
      <c r="D20" s="246">
        <v>0.60599999999999998</v>
      </c>
      <c r="E20" s="247">
        <v>0</v>
      </c>
      <c r="F20" s="263">
        <v>1E-3</v>
      </c>
      <c r="G20" s="246">
        <v>-0.113</v>
      </c>
      <c r="H20" s="246">
        <v>1.9630000000000001</v>
      </c>
      <c r="I20" s="247">
        <v>-1.5089999999999999</v>
      </c>
      <c r="J20" s="263">
        <v>0.59699999999999998</v>
      </c>
      <c r="K20" s="246">
        <v>0.34200000000000008</v>
      </c>
      <c r="L20" s="189"/>
    </row>
    <row r="21" spans="1:12" s="199" customFormat="1" ht="15.95" customHeight="1">
      <c r="A21" s="1086" t="s">
        <v>283</v>
      </c>
      <c r="B21" s="325">
        <v>0</v>
      </c>
      <c r="C21" s="246">
        <v>0</v>
      </c>
      <c r="D21" s="246">
        <v>0</v>
      </c>
      <c r="E21" s="247">
        <v>0</v>
      </c>
      <c r="F21" s="263">
        <v>0</v>
      </c>
      <c r="G21" s="246">
        <v>0</v>
      </c>
      <c r="H21" s="246">
        <v>0</v>
      </c>
      <c r="I21" s="247">
        <v>0</v>
      </c>
      <c r="J21" s="263">
        <v>0</v>
      </c>
      <c r="K21" s="246">
        <v>0</v>
      </c>
      <c r="L21" s="189"/>
    </row>
    <row r="22" spans="1:12" s="199" customFormat="1" ht="15.95" customHeight="1">
      <c r="A22" s="1086" t="s">
        <v>284</v>
      </c>
      <c r="B22" s="325"/>
      <c r="C22" s="246"/>
      <c r="D22" s="246"/>
      <c r="E22" s="247"/>
      <c r="F22" s="263">
        <v>0</v>
      </c>
      <c r="G22" s="246">
        <v>0</v>
      </c>
      <c r="H22" s="246">
        <v>0</v>
      </c>
      <c r="I22" s="247">
        <v>0</v>
      </c>
      <c r="J22" s="263">
        <v>0</v>
      </c>
      <c r="K22" s="246">
        <v>0</v>
      </c>
      <c r="L22" s="189"/>
    </row>
    <row r="23" spans="1:12" s="199" customFormat="1" ht="15.95" customHeight="1">
      <c r="A23" s="1086" t="s">
        <v>285</v>
      </c>
      <c r="B23" s="325"/>
      <c r="C23" s="246"/>
      <c r="D23" s="246"/>
      <c r="E23" s="247"/>
      <c r="F23" s="263"/>
      <c r="G23" s="246"/>
      <c r="H23" s="246"/>
      <c r="I23" s="247"/>
      <c r="J23" s="263">
        <v>0</v>
      </c>
      <c r="K23" s="246">
        <v>0</v>
      </c>
      <c r="L23" s="189"/>
    </row>
    <row r="24" spans="1:12" s="199" customFormat="1" ht="15.95" customHeight="1">
      <c r="A24" s="329" t="s">
        <v>286</v>
      </c>
      <c r="B24" s="325">
        <v>0</v>
      </c>
      <c r="C24" s="246">
        <v>0</v>
      </c>
      <c r="D24" s="246">
        <v>0</v>
      </c>
      <c r="E24" s="247">
        <v>0</v>
      </c>
      <c r="F24" s="263">
        <v>0</v>
      </c>
      <c r="G24" s="246">
        <v>0</v>
      </c>
      <c r="H24" s="246">
        <v>0</v>
      </c>
      <c r="I24" s="247">
        <v>0</v>
      </c>
      <c r="J24" s="263">
        <v>0</v>
      </c>
      <c r="K24" s="246">
        <v>0</v>
      </c>
      <c r="L24" s="189"/>
    </row>
    <row r="25" spans="1:12" s="198" customFormat="1" ht="15.95" customHeight="1">
      <c r="A25" s="1016" t="s">
        <v>287</v>
      </c>
      <c r="B25" s="327">
        <v>0</v>
      </c>
      <c r="C25" s="250">
        <v>-9.000000000000008E-3</v>
      </c>
      <c r="D25" s="250">
        <v>0.60599999999999998</v>
      </c>
      <c r="E25" s="251">
        <v>0</v>
      </c>
      <c r="F25" s="301">
        <v>1E-3</v>
      </c>
      <c r="G25" s="250">
        <v>-0.113</v>
      </c>
      <c r="H25" s="250">
        <v>1.9630000000000001</v>
      </c>
      <c r="I25" s="251">
        <v>-1.5089999999999999</v>
      </c>
      <c r="J25" s="301">
        <v>0.59699999999999998</v>
      </c>
      <c r="K25" s="250">
        <v>0.34200000000000008</v>
      </c>
      <c r="L25" s="197"/>
    </row>
    <row r="26" spans="1:12" s="198" customFormat="1" ht="15.95" customHeight="1">
      <c r="A26" s="329" t="s">
        <v>288</v>
      </c>
      <c r="B26" s="325">
        <v>-14.662000000000001</v>
      </c>
      <c r="C26" s="246">
        <v>1.6479999999999997</v>
      </c>
      <c r="D26" s="246">
        <v>-3.0990000000000002</v>
      </c>
      <c r="E26" s="247">
        <v>-2.6989999999999998</v>
      </c>
      <c r="F26" s="263">
        <v>3.9220000000000002</v>
      </c>
      <c r="G26" s="246">
        <v>1.2490000000000001</v>
      </c>
      <c r="H26" s="246">
        <v>-4.2300000000000004</v>
      </c>
      <c r="I26" s="247">
        <v>0.02</v>
      </c>
      <c r="J26" s="263">
        <v>-18.811999999999998</v>
      </c>
      <c r="K26" s="246">
        <v>0.96099999999999985</v>
      </c>
      <c r="L26" s="197"/>
    </row>
    <row r="27" spans="1:12" s="198" customFormat="1" ht="15.95" customHeight="1">
      <c r="A27" s="329" t="s">
        <v>289</v>
      </c>
      <c r="B27" s="325">
        <v>12.332000000000001</v>
      </c>
      <c r="C27" s="246">
        <v>9.5350000000000001</v>
      </c>
      <c r="D27" s="246">
        <v>8.8130000000000006</v>
      </c>
      <c r="E27" s="247">
        <v>10.504</v>
      </c>
      <c r="F27" s="263">
        <v>-2.44</v>
      </c>
      <c r="G27" s="246">
        <v>10.441000000000001</v>
      </c>
      <c r="H27" s="246">
        <v>-3.4649999999999999</v>
      </c>
      <c r="I27" s="247">
        <v>11.067</v>
      </c>
      <c r="J27" s="263">
        <v>41.183999999999997</v>
      </c>
      <c r="K27" s="246">
        <v>15.603000000000002</v>
      </c>
      <c r="L27" s="197"/>
    </row>
    <row r="28" spans="1:12" s="198" customFormat="1" ht="15.95" customHeight="1">
      <c r="A28" s="329" t="s">
        <v>290</v>
      </c>
      <c r="B28" s="325">
        <v>-0.48600000000000421</v>
      </c>
      <c r="C28" s="246">
        <v>6.3630000000000031</v>
      </c>
      <c r="D28" s="246">
        <v>7.7679999999999998</v>
      </c>
      <c r="E28" s="247">
        <v>5.569</v>
      </c>
      <c r="F28" s="263">
        <v>2.4420000000000002</v>
      </c>
      <c r="G28" s="246">
        <v>3.105</v>
      </c>
      <c r="H28" s="246">
        <v>7.65</v>
      </c>
      <c r="I28" s="247">
        <v>4.5819999999999999</v>
      </c>
      <c r="J28" s="263">
        <v>19.213999999999999</v>
      </c>
      <c r="K28" s="246">
        <v>17.779</v>
      </c>
      <c r="L28" s="197"/>
    </row>
    <row r="29" spans="1:12" s="198" customFormat="1" ht="15.95" customHeight="1">
      <c r="A29" s="1016" t="s">
        <v>291</v>
      </c>
      <c r="B29" s="327">
        <v>-2.8160000000000043</v>
      </c>
      <c r="C29" s="250">
        <v>17.546000000000003</v>
      </c>
      <c r="D29" s="250">
        <v>13.481999999999999</v>
      </c>
      <c r="E29" s="251">
        <v>13.373999999999999</v>
      </c>
      <c r="F29" s="301">
        <v>3.9240000000000004</v>
      </c>
      <c r="G29" s="250">
        <v>14.795000000000002</v>
      </c>
      <c r="H29" s="250">
        <v>-4.4999999999999929E-2</v>
      </c>
      <c r="I29" s="251">
        <v>15.669</v>
      </c>
      <c r="J29" s="301">
        <v>41.585999999999999</v>
      </c>
      <c r="K29" s="250">
        <v>34.343000000000004</v>
      </c>
      <c r="L29" s="197"/>
    </row>
    <row r="30" spans="1:12" s="198" customFormat="1" ht="15.95" customHeight="1">
      <c r="A30" s="337" t="s">
        <v>66</v>
      </c>
      <c r="B30" s="331">
        <v>1043.4789999999998</v>
      </c>
      <c r="C30" s="255">
        <v>1041.0040000000004</v>
      </c>
      <c r="D30" s="255">
        <v>1024.395</v>
      </c>
      <c r="E30" s="256">
        <v>970.08800000000008</v>
      </c>
      <c r="F30" s="262">
        <v>949.57600000000002</v>
      </c>
      <c r="G30" s="255">
        <v>971.7299999999999</v>
      </c>
      <c r="H30" s="255">
        <v>974.495</v>
      </c>
      <c r="I30" s="256">
        <v>1000.8439999999999</v>
      </c>
      <c r="J30" s="262">
        <v>4078.9660000000003</v>
      </c>
      <c r="K30" s="255">
        <v>3896.645</v>
      </c>
      <c r="L30" s="197"/>
    </row>
    <row r="31" spans="1:12" s="199" customFormat="1" ht="15.95" customHeight="1">
      <c r="A31" s="329" t="s">
        <v>310</v>
      </c>
      <c r="B31" s="325">
        <v>630.88100000000031</v>
      </c>
      <c r="C31" s="246">
        <v>546.24399999999991</v>
      </c>
      <c r="D31" s="246">
        <v>559.65500000000009</v>
      </c>
      <c r="E31" s="247">
        <v>569.245</v>
      </c>
      <c r="F31" s="263">
        <v>583.67899999999997</v>
      </c>
      <c r="G31" s="246">
        <v>538.74400000000003</v>
      </c>
      <c r="H31" s="246">
        <v>550.58899999999994</v>
      </c>
      <c r="I31" s="247">
        <v>562.20000000000005</v>
      </c>
      <c r="J31" s="263">
        <v>2306.0250000000001</v>
      </c>
      <c r="K31" s="246">
        <v>2235.212</v>
      </c>
      <c r="L31" s="189"/>
    </row>
    <row r="32" spans="1:12" s="199" customFormat="1" ht="15.95" customHeight="1">
      <c r="A32" s="1087" t="s">
        <v>150</v>
      </c>
      <c r="B32" s="332">
        <v>0.49299999999999855</v>
      </c>
      <c r="C32" s="258">
        <v>9.9660000000000011</v>
      </c>
      <c r="D32" s="258">
        <v>7.2670000000000003</v>
      </c>
      <c r="E32" s="259">
        <v>6.2130000000000001</v>
      </c>
      <c r="F32" s="302">
        <v>0.55300000000000005</v>
      </c>
      <c r="G32" s="258">
        <v>5.4790000000000001</v>
      </c>
      <c r="H32" s="258">
        <v>4.1379999999999999</v>
      </c>
      <c r="I32" s="259">
        <v>3.2050000000000001</v>
      </c>
      <c r="J32" s="302">
        <v>23.939</v>
      </c>
      <c r="K32" s="258">
        <v>13.375</v>
      </c>
      <c r="L32" s="189"/>
    </row>
    <row r="33" spans="1:12" s="198" customFormat="1" ht="15.95" customHeight="1">
      <c r="A33" s="363" t="s">
        <v>67</v>
      </c>
      <c r="B33" s="334">
        <v>631.37400000000036</v>
      </c>
      <c r="C33" s="304">
        <v>556.20999999999992</v>
      </c>
      <c r="D33" s="304">
        <v>566.92200000000014</v>
      </c>
      <c r="E33" s="305">
        <v>575.45799999999997</v>
      </c>
      <c r="F33" s="306">
        <v>584.23199999999997</v>
      </c>
      <c r="G33" s="304">
        <v>544.22300000000007</v>
      </c>
      <c r="H33" s="304">
        <v>554.72699999999998</v>
      </c>
      <c r="I33" s="305">
        <v>565.40500000000009</v>
      </c>
      <c r="J33" s="306">
        <v>2329.9640000000004</v>
      </c>
      <c r="K33" s="304">
        <v>2248.587</v>
      </c>
      <c r="L33" s="197"/>
    </row>
    <row r="34" spans="1:12" s="198" customFormat="1" ht="15.95" customHeight="1">
      <c r="A34" s="337" t="s">
        <v>292</v>
      </c>
      <c r="B34" s="331">
        <v>412.10499999999945</v>
      </c>
      <c r="C34" s="255">
        <v>484.79400000000044</v>
      </c>
      <c r="D34" s="255">
        <v>457.47299999999984</v>
      </c>
      <c r="E34" s="256">
        <v>394.63000000000011</v>
      </c>
      <c r="F34" s="262">
        <v>365.34400000000005</v>
      </c>
      <c r="G34" s="255">
        <v>427.50699999999983</v>
      </c>
      <c r="H34" s="255">
        <v>419.76800000000003</v>
      </c>
      <c r="I34" s="256">
        <v>435.43899999999985</v>
      </c>
      <c r="J34" s="262">
        <v>1749.002</v>
      </c>
      <c r="K34" s="255">
        <v>1648.0579999999998</v>
      </c>
      <c r="L34" s="197"/>
    </row>
    <row r="35" spans="1:12" s="199" customFormat="1" ht="15.95" customHeight="1">
      <c r="A35" s="336" t="s">
        <v>293</v>
      </c>
      <c r="B35" s="325">
        <v>234.38199999999995</v>
      </c>
      <c r="C35" s="246">
        <v>210.32800000000009</v>
      </c>
      <c r="D35" s="246">
        <v>217.68800000000002</v>
      </c>
      <c r="E35" s="247">
        <v>214.54499999999999</v>
      </c>
      <c r="F35" s="263">
        <v>192.86099999999999</v>
      </c>
      <c r="G35" s="246">
        <v>180.84800000000001</v>
      </c>
      <c r="H35" s="246">
        <v>160.745</v>
      </c>
      <c r="I35" s="247">
        <v>130.61699999999999</v>
      </c>
      <c r="J35" s="263">
        <v>876.94299999999998</v>
      </c>
      <c r="K35" s="246">
        <v>665.07099999999991</v>
      </c>
      <c r="L35" s="189"/>
    </row>
    <row r="36" spans="1:12" s="198" customFormat="1" ht="15.95" customHeight="1">
      <c r="A36" s="1088" t="s">
        <v>68</v>
      </c>
      <c r="B36" s="331">
        <v>177.7229999999995</v>
      </c>
      <c r="C36" s="255">
        <v>274.46600000000035</v>
      </c>
      <c r="D36" s="255">
        <v>239.78499999999983</v>
      </c>
      <c r="E36" s="256">
        <v>180.08500000000012</v>
      </c>
      <c r="F36" s="262">
        <v>172.48300000000006</v>
      </c>
      <c r="G36" s="255">
        <v>246.65899999999982</v>
      </c>
      <c r="H36" s="255">
        <v>259.02300000000002</v>
      </c>
      <c r="I36" s="256">
        <v>304.82199999999989</v>
      </c>
      <c r="J36" s="262">
        <v>872.05899999999997</v>
      </c>
      <c r="K36" s="308">
        <v>982.98699999999985</v>
      </c>
      <c r="L36" s="197"/>
    </row>
    <row r="37" spans="1:12" s="198" customFormat="1" ht="15.95" customHeight="1">
      <c r="A37" s="336" t="s">
        <v>69</v>
      </c>
      <c r="B37" s="325">
        <v>46.501999999999981</v>
      </c>
      <c r="C37" s="246">
        <v>70.418000000000006</v>
      </c>
      <c r="D37" s="246">
        <v>59.065000000000005</v>
      </c>
      <c r="E37" s="247">
        <v>44.829000000000008</v>
      </c>
      <c r="F37" s="263">
        <v>40.966999999999999</v>
      </c>
      <c r="G37" s="246">
        <v>62.155999999999999</v>
      </c>
      <c r="H37" s="246">
        <v>62.323</v>
      </c>
      <c r="I37" s="247">
        <v>78.177000000000007</v>
      </c>
      <c r="J37" s="263">
        <v>220.81399999999999</v>
      </c>
      <c r="K37" s="246">
        <v>243.62299999999999</v>
      </c>
      <c r="L37" s="197"/>
    </row>
    <row r="38" spans="1:12" s="198" customFormat="1" ht="15.95" customHeight="1">
      <c r="A38" s="336" t="s">
        <v>70</v>
      </c>
      <c r="B38" s="325"/>
      <c r="C38" s="246"/>
      <c r="D38" s="246"/>
      <c r="E38" s="247"/>
      <c r="F38" s="263"/>
      <c r="G38" s="246"/>
      <c r="H38" s="246"/>
      <c r="I38" s="247"/>
      <c r="J38" s="263">
        <v>0</v>
      </c>
      <c r="K38" s="246">
        <v>0</v>
      </c>
      <c r="L38" s="197"/>
    </row>
    <row r="39" spans="1:12" s="198" customFormat="1" ht="15.95" customHeight="1">
      <c r="A39" s="337" t="s">
        <v>71</v>
      </c>
      <c r="B39" s="331">
        <v>131.22099999999952</v>
      </c>
      <c r="C39" s="255">
        <v>204.04800000000034</v>
      </c>
      <c r="D39" s="255">
        <v>180.71999999999983</v>
      </c>
      <c r="E39" s="256">
        <v>135.25600000000011</v>
      </c>
      <c r="F39" s="262">
        <v>131.51600000000008</v>
      </c>
      <c r="G39" s="255">
        <v>184.50299999999982</v>
      </c>
      <c r="H39" s="255">
        <v>196.70000000000002</v>
      </c>
      <c r="I39" s="256">
        <v>226.64499999999987</v>
      </c>
      <c r="J39" s="262">
        <v>651.24499999999989</v>
      </c>
      <c r="K39" s="308">
        <v>739.36399999999981</v>
      </c>
      <c r="L39" s="197"/>
    </row>
    <row r="40" spans="1:12" s="199" customFormat="1" ht="15.95" customHeight="1">
      <c r="A40" s="336" t="s">
        <v>72</v>
      </c>
      <c r="B40" s="325"/>
      <c r="C40" s="246"/>
      <c r="D40" s="246"/>
      <c r="E40" s="247"/>
      <c r="F40" s="263"/>
      <c r="G40" s="246"/>
      <c r="H40" s="246"/>
      <c r="I40" s="247"/>
      <c r="J40" s="263">
        <v>0</v>
      </c>
      <c r="K40" s="309">
        <v>0</v>
      </c>
      <c r="L40" s="189"/>
    </row>
    <row r="41" spans="1:12" s="199" customFormat="1" ht="15.95" customHeight="1">
      <c r="A41" s="336" t="s">
        <v>73</v>
      </c>
      <c r="B41" s="325">
        <v>0</v>
      </c>
      <c r="C41" s="246">
        <v>0</v>
      </c>
      <c r="D41" s="246">
        <v>0</v>
      </c>
      <c r="E41" s="247">
        <v>0</v>
      </c>
      <c r="F41" s="263">
        <v>0</v>
      </c>
      <c r="G41" s="246">
        <v>0</v>
      </c>
      <c r="H41" s="246">
        <v>0</v>
      </c>
      <c r="I41" s="247">
        <v>0</v>
      </c>
      <c r="J41" s="263">
        <v>0</v>
      </c>
      <c r="K41" s="309">
        <v>0</v>
      </c>
      <c r="L41" s="189"/>
    </row>
    <row r="42" spans="1:12" s="199" customFormat="1" ht="15.95" customHeight="1">
      <c r="A42" s="336" t="s">
        <v>74</v>
      </c>
      <c r="B42" s="325">
        <v>-19.248900000000006</v>
      </c>
      <c r="C42" s="246">
        <v>-18.217099999999988</v>
      </c>
      <c r="D42" s="246">
        <v>-48.532000000000011</v>
      </c>
      <c r="E42" s="247">
        <v>-21.279</v>
      </c>
      <c r="F42" s="263">
        <v>-186.80500000000001</v>
      </c>
      <c r="G42" s="246">
        <v>-43.085000000000001</v>
      </c>
      <c r="H42" s="246">
        <v>-26.51</v>
      </c>
      <c r="I42" s="247">
        <v>-27.177</v>
      </c>
      <c r="J42" s="263">
        <v>-107.277</v>
      </c>
      <c r="K42" s="309">
        <v>-283.57700000000006</v>
      </c>
      <c r="L42" s="189"/>
    </row>
    <row r="43" spans="1:12" s="198" customFormat="1" ht="15.95" customHeight="1">
      <c r="A43" s="337" t="s">
        <v>75</v>
      </c>
      <c r="B43" s="331">
        <v>111.97209999999951</v>
      </c>
      <c r="C43" s="255">
        <v>185.83090000000036</v>
      </c>
      <c r="D43" s="255">
        <v>132.18799999999982</v>
      </c>
      <c r="E43" s="256">
        <v>113.97700000000012</v>
      </c>
      <c r="F43" s="262">
        <v>-55.28899999999993</v>
      </c>
      <c r="G43" s="255">
        <v>141.41799999999981</v>
      </c>
      <c r="H43" s="255">
        <v>170.19000000000003</v>
      </c>
      <c r="I43" s="256">
        <v>199.46799999999988</v>
      </c>
      <c r="J43" s="262">
        <v>543.96799999999996</v>
      </c>
      <c r="K43" s="308">
        <v>455.78699999999981</v>
      </c>
      <c r="L43" s="197"/>
    </row>
    <row r="44" spans="1:12" s="199" customFormat="1" ht="15.95" customHeight="1">
      <c r="A44" s="506" t="s">
        <v>294</v>
      </c>
      <c r="B44" s="325"/>
      <c r="C44" s="246"/>
      <c r="D44" s="246"/>
      <c r="E44" s="247"/>
      <c r="F44" s="263"/>
      <c r="G44" s="246"/>
      <c r="H44" s="304"/>
      <c r="I44" s="247"/>
      <c r="J44" s="263"/>
      <c r="K44" s="304"/>
      <c r="L44" s="189"/>
    </row>
    <row r="45" spans="1:12" s="199" customFormat="1" ht="15.95" customHeight="1">
      <c r="A45" s="341" t="s">
        <v>296</v>
      </c>
      <c r="B45" s="340">
        <v>0.60506632141135608</v>
      </c>
      <c r="C45" s="311">
        <v>0.53430150124303055</v>
      </c>
      <c r="D45" s="311">
        <v>0.5534212876868787</v>
      </c>
      <c r="E45" s="312">
        <v>0.59320185385243396</v>
      </c>
      <c r="F45" s="313">
        <v>0.61525565094315771</v>
      </c>
      <c r="G45" s="311">
        <v>0.56005577681043106</v>
      </c>
      <c r="H45" s="311">
        <v>0.56924560926428558</v>
      </c>
      <c r="I45" s="312">
        <v>0.56492820059869486</v>
      </c>
      <c r="J45" s="313">
        <v>0.5712143714853225</v>
      </c>
      <c r="K45" s="311">
        <v>0.57705718637443237</v>
      </c>
      <c r="L45" s="189"/>
    </row>
    <row r="46" spans="1:12" s="199" customFormat="1" ht="15.95" customHeight="1">
      <c r="A46" s="341" t="s">
        <v>298</v>
      </c>
      <c r="B46" s="342">
        <v>8.6963189309904779E-2</v>
      </c>
      <c r="C46" s="315">
        <v>0.14459976758929405</v>
      </c>
      <c r="D46" s="315">
        <v>0.13108860181723847</v>
      </c>
      <c r="E46" s="316">
        <v>0.10342266919181387</v>
      </c>
      <c r="F46" s="317">
        <v>0.10450690082290867</v>
      </c>
      <c r="G46" s="315">
        <v>0.14703016155184331</v>
      </c>
      <c r="H46" s="315">
        <v>0.15785373016158752</v>
      </c>
      <c r="I46" s="316">
        <v>0.18415917082423724</v>
      </c>
      <c r="J46" s="317">
        <v>0.1161598270536789</v>
      </c>
      <c r="K46" s="315">
        <v>0.1481661645608455</v>
      </c>
      <c r="L46" s="189"/>
    </row>
    <row r="47" spans="1:12" s="199" customFormat="1" ht="15.95" customHeight="1">
      <c r="A47" s="341" t="s">
        <v>311</v>
      </c>
      <c r="B47" s="325">
        <v>155.33036813340985</v>
      </c>
      <c r="C47" s="246">
        <v>149.05012505646221</v>
      </c>
      <c r="D47" s="246">
        <v>157.90402585431073</v>
      </c>
      <c r="E47" s="247">
        <v>164.05051577569711</v>
      </c>
      <c r="F47" s="263">
        <v>153.25363757722997</v>
      </c>
      <c r="G47" s="246">
        <v>144.11749758176174</v>
      </c>
      <c r="H47" s="246">
        <v>128.99948070576707</v>
      </c>
      <c r="I47" s="247">
        <v>106.1321379935556</v>
      </c>
      <c r="J47" s="263">
        <v>156.41662848226758</v>
      </c>
      <c r="K47" s="246">
        <v>133.27808661315143</v>
      </c>
      <c r="L47" s="189"/>
    </row>
    <row r="48" spans="1:12" s="199" customFormat="1" ht="15.95" customHeight="1">
      <c r="A48" s="343" t="s">
        <v>300</v>
      </c>
      <c r="B48" s="325">
        <v>64354.436999999998</v>
      </c>
      <c r="C48" s="246">
        <v>56359.627</v>
      </c>
      <c r="D48" s="246">
        <v>56530.180999999997</v>
      </c>
      <c r="E48" s="247">
        <v>53758.584000000003</v>
      </c>
      <c r="F48" s="263">
        <v>50865.286999999997</v>
      </c>
      <c r="G48" s="246">
        <v>49810.17</v>
      </c>
      <c r="H48" s="246">
        <v>50579.027999999998</v>
      </c>
      <c r="I48" s="247">
        <v>49108.195</v>
      </c>
      <c r="J48" s="263">
        <v>64354.436999999998</v>
      </c>
      <c r="K48" s="246">
        <v>50865.286999999997</v>
      </c>
      <c r="L48" s="189"/>
    </row>
    <row r="49" spans="1:12" s="210" customFormat="1" ht="15.95" customHeight="1">
      <c r="A49" s="1090" t="s">
        <v>301</v>
      </c>
      <c r="B49" s="345">
        <v>11113.335999999999</v>
      </c>
      <c r="C49" s="319">
        <v>11425.018</v>
      </c>
      <c r="D49" s="319">
        <v>12098.118</v>
      </c>
      <c r="E49" s="320">
        <v>12495.284</v>
      </c>
      <c r="F49" s="349">
        <v>12965.044</v>
      </c>
      <c r="G49" s="319">
        <v>13671.24</v>
      </c>
      <c r="H49" s="319">
        <v>14002.269</v>
      </c>
      <c r="I49" s="320">
        <v>14212.647000000001</v>
      </c>
      <c r="J49" s="349">
        <v>11113.335999999999</v>
      </c>
      <c r="K49" s="319">
        <v>12965.044</v>
      </c>
      <c r="L49" s="230"/>
    </row>
    <row r="50" spans="1:12" s="296" customFormat="1" ht="15" customHeight="1">
      <c r="A50" s="294" t="s">
        <v>302</v>
      </c>
      <c r="B50" s="280"/>
      <c r="C50" s="280"/>
      <c r="D50" s="280"/>
      <c r="E50" s="280"/>
      <c r="F50" s="280"/>
      <c r="G50" s="280"/>
      <c r="H50" s="280"/>
      <c r="I50" s="280"/>
      <c r="J50" s="280"/>
      <c r="K50" s="280"/>
      <c r="L50" s="288"/>
    </row>
    <row r="51" spans="1:12" ht="15" customHeight="1">
      <c r="A51" s="294" t="s">
        <v>303</v>
      </c>
      <c r="D51" s="270"/>
      <c r="I51" s="321"/>
      <c r="J51" s="321"/>
      <c r="K51" s="321"/>
    </row>
    <row r="52" spans="1:12" ht="15" customHeight="1">
      <c r="A52" s="294" t="s">
        <v>304</v>
      </c>
      <c r="D52" s="270"/>
      <c r="I52" s="321"/>
      <c r="J52" s="321"/>
      <c r="K52" s="321"/>
    </row>
    <row r="53" spans="1:12" ht="15" customHeight="1">
      <c r="D53" s="270"/>
      <c r="I53" s="321"/>
      <c r="J53" s="321"/>
      <c r="K53" s="321"/>
    </row>
    <row r="54" spans="1:12">
      <c r="D54" s="270"/>
      <c r="I54" s="321"/>
      <c r="J54" s="321"/>
      <c r="K54" s="321"/>
    </row>
    <row r="55" spans="1:12">
      <c r="D55" s="270"/>
    </row>
    <row r="56" spans="1:12">
      <c r="D56" s="270"/>
    </row>
    <row r="57" spans="1:12">
      <c r="D57" s="270"/>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54"/>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9" customWidth="1"/>
    <col min="13" max="16384" width="9.140625" style="298"/>
  </cols>
  <sheetData>
    <row r="1" spans="1:12" s="189" customFormat="1" ht="50.1" customHeight="1">
      <c r="A1" s="185"/>
    </row>
    <row r="2" spans="1:12" s="192" customFormat="1" ht="39.950000000000003" customHeight="1">
      <c r="A2" s="190" t="s">
        <v>316</v>
      </c>
      <c r="C2" s="193"/>
      <c r="D2" s="193"/>
      <c r="I2" s="238"/>
      <c r="J2" s="238"/>
      <c r="K2" s="238"/>
      <c r="L2" s="193"/>
    </row>
    <row r="3" spans="1:12" s="192" customFormat="1" ht="2.1" customHeight="1">
      <c r="A3" s="239"/>
      <c r="B3" s="240"/>
      <c r="C3" s="241"/>
      <c r="D3" s="241"/>
      <c r="E3" s="240"/>
      <c r="F3" s="240"/>
      <c r="G3" s="240"/>
      <c r="H3" s="240"/>
      <c r="I3" s="242"/>
      <c r="J3" s="242"/>
      <c r="K3" s="242"/>
      <c r="L3" s="193"/>
    </row>
    <row r="4" spans="1:12" s="199" customFormat="1" ht="15.75" customHeight="1">
      <c r="A4" s="197"/>
      <c r="B4" s="197"/>
      <c r="C4" s="197"/>
      <c r="D4" s="197"/>
      <c r="E4" s="198"/>
      <c r="F4" s="198"/>
      <c r="G4" s="198"/>
      <c r="H4" s="198"/>
      <c r="I4" s="198"/>
      <c r="J4" s="198"/>
      <c r="K4" s="198"/>
      <c r="L4" s="189"/>
    </row>
    <row r="5" spans="1:12" s="199" customFormat="1" ht="20.100000000000001" customHeight="1">
      <c r="A5" s="1069" t="s">
        <v>317</v>
      </c>
      <c r="B5" s="1070"/>
      <c r="C5" s="1070"/>
      <c r="D5" s="1070"/>
      <c r="E5" s="1070"/>
      <c r="F5" s="1070"/>
      <c r="G5" s="1070"/>
      <c r="H5" s="1070"/>
      <c r="I5" s="1070"/>
      <c r="J5" s="1070"/>
      <c r="K5" s="1070"/>
      <c r="L5" s="189"/>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c r="L6" s="189"/>
    </row>
    <row r="7" spans="1:12" s="199" customFormat="1" ht="15.95" customHeight="1">
      <c r="A7" s="329" t="s">
        <v>307</v>
      </c>
      <c r="B7" s="325">
        <v>467.05600000000004</v>
      </c>
      <c r="C7" s="246">
        <v>450.94799999999998</v>
      </c>
      <c r="D7" s="246">
        <v>429.23500000000001</v>
      </c>
      <c r="E7" s="247">
        <v>425.721</v>
      </c>
      <c r="F7" s="246">
        <v>426.44499999999994</v>
      </c>
      <c r="G7" s="246">
        <v>439.96000000000004</v>
      </c>
      <c r="H7" s="246">
        <v>420.66500000000002</v>
      </c>
      <c r="I7" s="247">
        <v>393.654</v>
      </c>
      <c r="J7" s="246">
        <v>1772.96</v>
      </c>
      <c r="K7" s="246">
        <v>1680.7239999999999</v>
      </c>
      <c r="L7" s="189"/>
    </row>
    <row r="8" spans="1:12" s="199" customFormat="1" ht="15.95" customHeight="1">
      <c r="A8" s="329" t="s">
        <v>308</v>
      </c>
      <c r="B8" s="325">
        <v>-5.7999999999999996E-2</v>
      </c>
      <c r="C8" s="246">
        <v>-8.0000000000000002E-3</v>
      </c>
      <c r="D8" s="246">
        <v>-8.0000000000000002E-3</v>
      </c>
      <c r="E8" s="247">
        <v>0</v>
      </c>
      <c r="F8" s="246">
        <v>0</v>
      </c>
      <c r="G8" s="246">
        <v>0</v>
      </c>
      <c r="H8" s="246">
        <v>0</v>
      </c>
      <c r="I8" s="247">
        <v>0</v>
      </c>
      <c r="J8" s="246">
        <v>-7.400000000000001E-2</v>
      </c>
      <c r="K8" s="246">
        <v>0</v>
      </c>
      <c r="L8" s="189"/>
    </row>
    <row r="9" spans="1:12" s="199" customFormat="1" ht="15.95" customHeight="1">
      <c r="A9" s="329" t="s">
        <v>309</v>
      </c>
      <c r="B9" s="325">
        <v>12.190000000000001</v>
      </c>
      <c r="C9" s="246">
        <v>10.811</v>
      </c>
      <c r="D9" s="246">
        <v>10.515000000000001</v>
      </c>
      <c r="E9" s="259">
        <v>10.27</v>
      </c>
      <c r="F9" s="246">
        <v>10.233000000000004</v>
      </c>
      <c r="G9" s="246">
        <v>9.9660000000000011</v>
      </c>
      <c r="H9" s="246">
        <v>10.744999999999999</v>
      </c>
      <c r="I9" s="259">
        <v>11.704000000000001</v>
      </c>
      <c r="J9" s="246">
        <v>43.786000000000001</v>
      </c>
      <c r="K9" s="246">
        <v>42.648000000000003</v>
      </c>
      <c r="L9" s="189"/>
    </row>
    <row r="10" spans="1:12" s="198" customFormat="1" ht="15.95" customHeight="1">
      <c r="A10" s="1016" t="s">
        <v>274</v>
      </c>
      <c r="B10" s="327">
        <v>479.18800000000005</v>
      </c>
      <c r="C10" s="250">
        <v>461.75099999999998</v>
      </c>
      <c r="D10" s="250">
        <v>439.74200000000002</v>
      </c>
      <c r="E10" s="251">
        <v>435.99099999999999</v>
      </c>
      <c r="F10" s="301">
        <v>436.67799999999994</v>
      </c>
      <c r="G10" s="250">
        <v>449.92600000000004</v>
      </c>
      <c r="H10" s="250">
        <v>431.41</v>
      </c>
      <c r="I10" s="251">
        <v>405.358</v>
      </c>
      <c r="J10" s="301">
        <v>1816.672</v>
      </c>
      <c r="K10" s="250">
        <v>1723.3720000000001</v>
      </c>
      <c r="L10" s="197"/>
    </row>
    <row r="11" spans="1:12" s="198" customFormat="1" ht="15.95" customHeight="1">
      <c r="A11" s="329" t="s">
        <v>275</v>
      </c>
      <c r="B11" s="325">
        <v>27.956999999999994</v>
      </c>
      <c r="C11" s="246">
        <v>26.830000000000005</v>
      </c>
      <c r="D11" s="246">
        <v>23.920999999999996</v>
      </c>
      <c r="E11" s="247">
        <v>23.05</v>
      </c>
      <c r="F11" s="263">
        <v>27.697999999999993</v>
      </c>
      <c r="G11" s="246">
        <v>24.495000000000005</v>
      </c>
      <c r="H11" s="246">
        <v>23.030999999999995</v>
      </c>
      <c r="I11" s="247">
        <v>24.001000000000001</v>
      </c>
      <c r="J11" s="263">
        <v>101.758</v>
      </c>
      <c r="K11" s="246">
        <v>99.224999999999994</v>
      </c>
      <c r="L11" s="197"/>
    </row>
    <row r="12" spans="1:12" s="198" customFormat="1" ht="15.95" customHeight="1">
      <c r="A12" s="329" t="s">
        <v>276</v>
      </c>
      <c r="B12" s="325">
        <v>23.042000000000002</v>
      </c>
      <c r="C12" s="246">
        <v>31.241</v>
      </c>
      <c r="D12" s="246">
        <v>38.500999999999998</v>
      </c>
      <c r="E12" s="247">
        <v>46.847000000000001</v>
      </c>
      <c r="F12" s="263">
        <v>25.149000000000001</v>
      </c>
      <c r="G12" s="246">
        <v>16.698000000000008</v>
      </c>
      <c r="H12" s="246">
        <v>31.704999999999998</v>
      </c>
      <c r="I12" s="247">
        <v>39.698</v>
      </c>
      <c r="J12" s="263">
        <v>139.631</v>
      </c>
      <c r="K12" s="246">
        <v>113.25</v>
      </c>
      <c r="L12" s="197"/>
    </row>
    <row r="13" spans="1:12" s="198" customFormat="1" ht="15.95" customHeight="1">
      <c r="A13" s="329" t="s">
        <v>277</v>
      </c>
      <c r="B13" s="325">
        <v>25.644999999999996</v>
      </c>
      <c r="C13" s="246">
        <v>24.284999999999997</v>
      </c>
      <c r="D13" s="246">
        <v>28.408000000000001</v>
      </c>
      <c r="E13" s="247">
        <v>25.506</v>
      </c>
      <c r="F13" s="263">
        <v>28.047000000000011</v>
      </c>
      <c r="G13" s="246">
        <v>28.274999999999991</v>
      </c>
      <c r="H13" s="246">
        <v>33.421999999999997</v>
      </c>
      <c r="I13" s="247">
        <v>29.742000000000001</v>
      </c>
      <c r="J13" s="263">
        <v>103.84399999999999</v>
      </c>
      <c r="K13" s="246">
        <v>119.486</v>
      </c>
      <c r="L13" s="197"/>
    </row>
    <row r="14" spans="1:12" s="198" customFormat="1" ht="15.95" customHeight="1">
      <c r="A14" s="329" t="s">
        <v>278</v>
      </c>
      <c r="B14" s="325">
        <v>27.787999999999997</v>
      </c>
      <c r="C14" s="246">
        <v>25.530999999999999</v>
      </c>
      <c r="D14" s="246">
        <v>25.725999999999999</v>
      </c>
      <c r="E14" s="247">
        <v>23.673999999999999</v>
      </c>
      <c r="F14" s="263">
        <v>23.295000000000002</v>
      </c>
      <c r="G14" s="246">
        <v>22.007000000000005</v>
      </c>
      <c r="H14" s="246">
        <v>20.577999999999996</v>
      </c>
      <c r="I14" s="247">
        <v>21.082000000000001</v>
      </c>
      <c r="J14" s="263">
        <v>102.71899999999999</v>
      </c>
      <c r="K14" s="246">
        <v>86.961999999999989</v>
      </c>
      <c r="L14" s="197"/>
    </row>
    <row r="15" spans="1:12" s="198" customFormat="1" ht="15.95" customHeight="1">
      <c r="A15" s="329" t="s">
        <v>279</v>
      </c>
      <c r="B15" s="325">
        <v>0.32800000000000029</v>
      </c>
      <c r="C15" s="246">
        <v>1.8360000000000001</v>
      </c>
      <c r="D15" s="246">
        <v>0.71700000000000008</v>
      </c>
      <c r="E15" s="247">
        <v>1.1919999999999999</v>
      </c>
      <c r="F15" s="263">
        <v>2.1110000000000002</v>
      </c>
      <c r="G15" s="246">
        <v>0.67999999999999994</v>
      </c>
      <c r="H15" s="246">
        <v>0.80799999999999994</v>
      </c>
      <c r="I15" s="247">
        <v>0.65400000000000003</v>
      </c>
      <c r="J15" s="263">
        <v>4.0730000000000004</v>
      </c>
      <c r="K15" s="246">
        <v>4.2530000000000001</v>
      </c>
      <c r="L15" s="197"/>
    </row>
    <row r="16" spans="1:12" s="198" customFormat="1" ht="15.95" customHeight="1">
      <c r="A16" s="329" t="s">
        <v>64</v>
      </c>
      <c r="B16" s="325">
        <v>-24.697000000000003</v>
      </c>
      <c r="C16" s="246">
        <v>-29.301999999999978</v>
      </c>
      <c r="D16" s="246">
        <v>-27.158999999999992</v>
      </c>
      <c r="E16" s="247">
        <v>-24.905999999999992</v>
      </c>
      <c r="F16" s="263">
        <v>-29.966999999999985</v>
      </c>
      <c r="G16" s="246">
        <v>-12.680000000000049</v>
      </c>
      <c r="H16" s="246">
        <v>-23.094999999999985</v>
      </c>
      <c r="I16" s="247">
        <v>-22.724999999999994</v>
      </c>
      <c r="J16" s="263">
        <v>-106.06399999999996</v>
      </c>
      <c r="K16" s="246">
        <v>-88.467000000000013</v>
      </c>
      <c r="L16" s="197"/>
    </row>
    <row r="17" spans="1:12" s="198" customFormat="1" ht="15.95" customHeight="1">
      <c r="A17" s="1016" t="s">
        <v>65</v>
      </c>
      <c r="B17" s="327">
        <v>80.062999999999988</v>
      </c>
      <c r="C17" s="250">
        <v>80.421000000000021</v>
      </c>
      <c r="D17" s="250">
        <v>90.114000000000004</v>
      </c>
      <c r="E17" s="251">
        <v>95.363</v>
      </c>
      <c r="F17" s="301">
        <v>76.333000000000027</v>
      </c>
      <c r="G17" s="250">
        <v>79.474999999999966</v>
      </c>
      <c r="H17" s="250">
        <v>86.449000000000012</v>
      </c>
      <c r="I17" s="251">
        <v>92.451999999999998</v>
      </c>
      <c r="J17" s="301">
        <v>345.96100000000001</v>
      </c>
      <c r="K17" s="250">
        <v>334.709</v>
      </c>
      <c r="L17" s="197"/>
    </row>
    <row r="18" spans="1:12" s="198" customFormat="1" ht="15.95" customHeight="1">
      <c r="A18" s="1086" t="s">
        <v>280</v>
      </c>
      <c r="B18" s="325"/>
      <c r="C18" s="246"/>
      <c r="D18" s="246"/>
      <c r="E18" s="247"/>
      <c r="F18" s="263"/>
      <c r="G18" s="246"/>
      <c r="H18" s="246"/>
      <c r="I18" s="247"/>
      <c r="J18" s="263">
        <v>0</v>
      </c>
      <c r="K18" s="246">
        <v>0</v>
      </c>
      <c r="L18" s="197"/>
    </row>
    <row r="19" spans="1:12" s="198" customFormat="1" ht="15.95" customHeight="1">
      <c r="A19" s="1086" t="s">
        <v>281</v>
      </c>
      <c r="B19" s="325">
        <v>-1.0000000000000009E-3</v>
      </c>
      <c r="C19" s="246">
        <v>1.0000000000000009E-3</v>
      </c>
      <c r="D19" s="246">
        <v>7.1999999999999995E-2</v>
      </c>
      <c r="E19" s="247">
        <v>1.4999999999999999E-2</v>
      </c>
      <c r="F19" s="263">
        <v>1.100000000000001E-2</v>
      </c>
      <c r="G19" s="246">
        <v>-0.60500000000000009</v>
      </c>
      <c r="H19" s="246">
        <v>0.60200000000000009</v>
      </c>
      <c r="I19" s="247">
        <v>0.58899999999999997</v>
      </c>
      <c r="J19" s="263">
        <v>8.6999999999999994E-2</v>
      </c>
      <c r="K19" s="246">
        <v>0.59699999999999998</v>
      </c>
      <c r="L19" s="197"/>
    </row>
    <row r="20" spans="1:12" s="199" customFormat="1" ht="15.95" customHeight="1">
      <c r="A20" s="329" t="s">
        <v>282</v>
      </c>
      <c r="B20" s="325">
        <v>-1.0000000000000009E-3</v>
      </c>
      <c r="C20" s="246">
        <v>1.0000000000000009E-3</v>
      </c>
      <c r="D20" s="246">
        <v>7.1999999999999995E-2</v>
      </c>
      <c r="E20" s="247">
        <v>1.4999999999999999E-2</v>
      </c>
      <c r="F20" s="263">
        <v>1.100000000000001E-2</v>
      </c>
      <c r="G20" s="246">
        <v>-0.60500000000000009</v>
      </c>
      <c r="H20" s="246">
        <v>0.60200000000000009</v>
      </c>
      <c r="I20" s="247">
        <v>0.58899999999999997</v>
      </c>
      <c r="J20" s="263">
        <v>8.6999999999999994E-2</v>
      </c>
      <c r="K20" s="246">
        <v>0.59699999999999998</v>
      </c>
      <c r="L20" s="189"/>
    </row>
    <row r="21" spans="1:12" s="199" customFormat="1" ht="15.95" customHeight="1">
      <c r="A21" s="1086" t="s">
        <v>283</v>
      </c>
      <c r="B21" s="325">
        <v>0.36299999999999844</v>
      </c>
      <c r="C21" s="246">
        <v>-1.0000000000013887E-3</v>
      </c>
      <c r="D21" s="246">
        <v>-0.31599999999999928</v>
      </c>
      <c r="E21" s="247">
        <v>10.366</v>
      </c>
      <c r="F21" s="263">
        <v>6.5999999999999837E-2</v>
      </c>
      <c r="G21" s="246">
        <v>1.9999999999997797E-3</v>
      </c>
      <c r="H21" s="246">
        <v>0.17400000000000004</v>
      </c>
      <c r="I21" s="247">
        <v>-0.32400000000000001</v>
      </c>
      <c r="J21" s="263">
        <v>10.411999999999999</v>
      </c>
      <c r="K21" s="246">
        <v>-8.200000000000035E-2</v>
      </c>
      <c r="L21" s="189"/>
    </row>
    <row r="22" spans="1:12" s="199" customFormat="1" ht="15.95" customHeight="1">
      <c r="A22" s="1086" t="s">
        <v>284</v>
      </c>
      <c r="B22" s="325">
        <v>0.89300000000000002</v>
      </c>
      <c r="C22" s="246">
        <v>-5.099999999999999E-2</v>
      </c>
      <c r="D22" s="246">
        <v>0.1</v>
      </c>
      <c r="E22" s="247">
        <v>-3.5999999999999997E-2</v>
      </c>
      <c r="F22" s="263">
        <v>-2.8029999999999999</v>
      </c>
      <c r="G22" s="246">
        <v>3.0950000000000002</v>
      </c>
      <c r="H22" s="246">
        <v>-0.78300000000000003</v>
      </c>
      <c r="I22" s="247">
        <v>2E-3</v>
      </c>
      <c r="J22" s="263">
        <v>0.90600000000000003</v>
      </c>
      <c r="K22" s="246">
        <v>-0.48899999999999977</v>
      </c>
      <c r="L22" s="189"/>
    </row>
    <row r="23" spans="1:12" s="199" customFormat="1" ht="15.95" customHeight="1">
      <c r="A23" s="1086" t="s">
        <v>285</v>
      </c>
      <c r="B23" s="325"/>
      <c r="C23" s="246"/>
      <c r="D23" s="246"/>
      <c r="E23" s="247"/>
      <c r="F23" s="263"/>
      <c r="G23" s="246"/>
      <c r="H23" s="246"/>
      <c r="I23" s="247"/>
      <c r="J23" s="263">
        <v>0</v>
      </c>
      <c r="K23" s="246">
        <v>0</v>
      </c>
      <c r="L23" s="189"/>
    </row>
    <row r="24" spans="1:12" s="199" customFormat="1" ht="15.95" customHeight="1">
      <c r="A24" s="329" t="s">
        <v>286</v>
      </c>
      <c r="B24" s="325">
        <v>1.2559999999999985</v>
      </c>
      <c r="C24" s="246">
        <v>-5.2000000000001378E-2</v>
      </c>
      <c r="D24" s="246">
        <v>-0.2159999999999993</v>
      </c>
      <c r="E24" s="247">
        <v>10.33</v>
      </c>
      <c r="F24" s="263">
        <v>-2.7370000000000001</v>
      </c>
      <c r="G24" s="246">
        <v>3.097</v>
      </c>
      <c r="H24" s="246">
        <v>-0.60899999999999999</v>
      </c>
      <c r="I24" s="247">
        <v>-0.32200000000000001</v>
      </c>
      <c r="J24" s="263">
        <v>11.318</v>
      </c>
      <c r="K24" s="246">
        <v>-0.57100000000000017</v>
      </c>
      <c r="L24" s="189"/>
    </row>
    <row r="25" spans="1:12" s="198" customFormat="1" ht="15.95" customHeight="1">
      <c r="A25" s="1016" t="s">
        <v>287</v>
      </c>
      <c r="B25" s="327">
        <v>1.2549999999999986</v>
      </c>
      <c r="C25" s="250">
        <v>-5.1000000000001378E-2</v>
      </c>
      <c r="D25" s="250">
        <v>-0.1439999999999993</v>
      </c>
      <c r="E25" s="251">
        <v>10.345000000000001</v>
      </c>
      <c r="F25" s="301">
        <v>-2.726</v>
      </c>
      <c r="G25" s="250">
        <v>2.492</v>
      </c>
      <c r="H25" s="250">
        <v>-6.9999999999998952E-3</v>
      </c>
      <c r="I25" s="251">
        <v>0.26699999999999996</v>
      </c>
      <c r="J25" s="301">
        <v>11.404999999999999</v>
      </c>
      <c r="K25" s="250">
        <v>2.6000000000000079E-2</v>
      </c>
      <c r="L25" s="197"/>
    </row>
    <row r="26" spans="1:12" s="198" customFormat="1" ht="15.95" customHeight="1">
      <c r="A26" s="329" t="s">
        <v>288</v>
      </c>
      <c r="B26" s="325">
        <v>-1.0129999999999999</v>
      </c>
      <c r="C26" s="246">
        <v>-0.42600000000000016</v>
      </c>
      <c r="D26" s="246">
        <v>-5.5009999999999994</v>
      </c>
      <c r="E26" s="247">
        <v>0.34200000000000003</v>
      </c>
      <c r="F26" s="263">
        <v>-5.0479999999999983</v>
      </c>
      <c r="G26" s="246">
        <v>0.9269999999999996</v>
      </c>
      <c r="H26" s="246">
        <v>2.2989999999999995</v>
      </c>
      <c r="I26" s="247">
        <v>13.956</v>
      </c>
      <c r="J26" s="263">
        <v>-6.5979999999999999</v>
      </c>
      <c r="K26" s="246">
        <v>12.134</v>
      </c>
      <c r="L26" s="197"/>
    </row>
    <row r="27" spans="1:12" s="198" customFormat="1" ht="15.95" customHeight="1">
      <c r="A27" s="329" t="s">
        <v>289</v>
      </c>
      <c r="B27" s="325">
        <v>21.250999999999976</v>
      </c>
      <c r="C27" s="246">
        <v>28.786000000000001</v>
      </c>
      <c r="D27" s="246">
        <v>37.752000000000002</v>
      </c>
      <c r="E27" s="247">
        <v>46.851999999999997</v>
      </c>
      <c r="F27" s="263">
        <v>29.47699999999999</v>
      </c>
      <c r="G27" s="246">
        <v>23.190000000000005</v>
      </c>
      <c r="H27" s="246">
        <v>15.145</v>
      </c>
      <c r="I27" s="247">
        <v>25.484999999999999</v>
      </c>
      <c r="J27" s="263">
        <v>134.64099999999999</v>
      </c>
      <c r="K27" s="246">
        <v>93.296999999999997</v>
      </c>
      <c r="L27" s="197"/>
    </row>
    <row r="28" spans="1:12" s="198" customFormat="1" ht="15.95" customHeight="1">
      <c r="A28" s="329" t="s">
        <v>290</v>
      </c>
      <c r="B28" s="325">
        <v>6.3920000000000012</v>
      </c>
      <c r="C28" s="246">
        <v>2.5619999999999994</v>
      </c>
      <c r="D28" s="246">
        <v>6.6760000000000002</v>
      </c>
      <c r="E28" s="247">
        <v>3.4139999999999997</v>
      </c>
      <c r="F28" s="263">
        <v>-0.32399999999999807</v>
      </c>
      <c r="G28" s="246">
        <v>13.599</v>
      </c>
      <c r="H28" s="246">
        <v>8.0050000000000008</v>
      </c>
      <c r="I28" s="247">
        <v>9.3650000000000002</v>
      </c>
      <c r="J28" s="263">
        <v>19.044</v>
      </c>
      <c r="K28" s="246">
        <v>30.645000000000003</v>
      </c>
      <c r="L28" s="197"/>
    </row>
    <row r="29" spans="1:12" s="198" customFormat="1" ht="15.95" customHeight="1">
      <c r="A29" s="1016" t="s">
        <v>291</v>
      </c>
      <c r="B29" s="327">
        <v>26.629999999999981</v>
      </c>
      <c r="C29" s="250">
        <v>30.921999999999997</v>
      </c>
      <c r="D29" s="250">
        <v>38.927000000000007</v>
      </c>
      <c r="E29" s="251">
        <v>50.607999999999997</v>
      </c>
      <c r="F29" s="301">
        <v>24.104999999999993</v>
      </c>
      <c r="G29" s="250">
        <v>37.716000000000008</v>
      </c>
      <c r="H29" s="250">
        <v>25.448999999999998</v>
      </c>
      <c r="I29" s="251">
        <v>48.806000000000004</v>
      </c>
      <c r="J29" s="301">
        <v>147.08699999999999</v>
      </c>
      <c r="K29" s="250">
        <v>136.07599999999999</v>
      </c>
      <c r="L29" s="197"/>
    </row>
    <row r="30" spans="1:12" s="198" customFormat="1" ht="15.95" customHeight="1">
      <c r="A30" s="337" t="s">
        <v>66</v>
      </c>
      <c r="B30" s="331">
        <v>587.13599999999997</v>
      </c>
      <c r="C30" s="255">
        <v>573.04300000000001</v>
      </c>
      <c r="D30" s="255">
        <v>568.63900000000001</v>
      </c>
      <c r="E30" s="256">
        <v>592.30700000000002</v>
      </c>
      <c r="F30" s="262">
        <v>534.39</v>
      </c>
      <c r="G30" s="255">
        <v>569.60900000000004</v>
      </c>
      <c r="H30" s="255">
        <v>543.30100000000004</v>
      </c>
      <c r="I30" s="256">
        <v>546.88300000000004</v>
      </c>
      <c r="J30" s="262">
        <v>2321.125</v>
      </c>
      <c r="K30" s="255">
        <v>2194.183</v>
      </c>
      <c r="L30" s="197"/>
    </row>
    <row r="31" spans="1:12" s="199" customFormat="1" ht="15.95" customHeight="1">
      <c r="A31" s="329" t="s">
        <v>310</v>
      </c>
      <c r="B31" s="325">
        <v>386.3090000000002</v>
      </c>
      <c r="C31" s="246">
        <v>369.25599999999986</v>
      </c>
      <c r="D31" s="246">
        <v>364.32800000000003</v>
      </c>
      <c r="E31" s="247">
        <v>350.95099999999996</v>
      </c>
      <c r="F31" s="263">
        <v>371.649</v>
      </c>
      <c r="G31" s="246">
        <v>361.375</v>
      </c>
      <c r="H31" s="246">
        <v>326.19600000000003</v>
      </c>
      <c r="I31" s="247">
        <v>359.88600000000002</v>
      </c>
      <c r="J31" s="263">
        <v>1470.8440000000001</v>
      </c>
      <c r="K31" s="246">
        <v>1419.106</v>
      </c>
      <c r="L31" s="189"/>
    </row>
    <row r="32" spans="1:12" s="199" customFormat="1" ht="15.95" customHeight="1">
      <c r="A32" s="1087" t="s">
        <v>150</v>
      </c>
      <c r="B32" s="332">
        <v>-0.79400000000000048</v>
      </c>
      <c r="C32" s="258">
        <v>3.6180000000000003</v>
      </c>
      <c r="D32" s="258">
        <v>1.958</v>
      </c>
      <c r="E32" s="259">
        <v>0.22</v>
      </c>
      <c r="F32" s="302">
        <v>5.3449999999999998</v>
      </c>
      <c r="G32" s="258">
        <v>0.84299999999999997</v>
      </c>
      <c r="H32" s="258">
        <v>1E-3</v>
      </c>
      <c r="I32" s="259">
        <v>0</v>
      </c>
      <c r="J32" s="302">
        <v>5.0019999999999998</v>
      </c>
      <c r="K32" s="258">
        <v>6.1890000000000001</v>
      </c>
      <c r="L32" s="189"/>
    </row>
    <row r="33" spans="1:12" s="198" customFormat="1" ht="15.95" customHeight="1">
      <c r="A33" s="363" t="s">
        <v>67</v>
      </c>
      <c r="B33" s="334">
        <v>385.51500000000021</v>
      </c>
      <c r="C33" s="304">
        <v>372.87399999999985</v>
      </c>
      <c r="D33" s="304">
        <v>366.28600000000006</v>
      </c>
      <c r="E33" s="305">
        <v>351.17099999999999</v>
      </c>
      <c r="F33" s="306">
        <v>376.99400000000003</v>
      </c>
      <c r="G33" s="304">
        <v>362.21800000000002</v>
      </c>
      <c r="H33" s="304">
        <v>326.197</v>
      </c>
      <c r="I33" s="305">
        <v>359.88600000000002</v>
      </c>
      <c r="J33" s="306">
        <v>1475.8460000000002</v>
      </c>
      <c r="K33" s="304">
        <v>1425.2950000000001</v>
      </c>
      <c r="L33" s="197"/>
    </row>
    <row r="34" spans="1:12" s="198" customFormat="1" ht="15.95" customHeight="1">
      <c r="A34" s="337" t="s">
        <v>292</v>
      </c>
      <c r="B34" s="331">
        <v>201.62099999999975</v>
      </c>
      <c r="C34" s="255">
        <v>200.16900000000015</v>
      </c>
      <c r="D34" s="255">
        <v>202.35299999999995</v>
      </c>
      <c r="E34" s="256">
        <v>241.13600000000002</v>
      </c>
      <c r="F34" s="262">
        <v>157.39599999999996</v>
      </c>
      <c r="G34" s="255">
        <v>207.39100000000002</v>
      </c>
      <c r="H34" s="255">
        <v>217.10400000000004</v>
      </c>
      <c r="I34" s="256">
        <v>186.99700000000001</v>
      </c>
      <c r="J34" s="262">
        <v>845.27899999999977</v>
      </c>
      <c r="K34" s="255">
        <v>768.88800000000015</v>
      </c>
      <c r="L34" s="197"/>
    </row>
    <row r="35" spans="1:12" s="199" customFormat="1" ht="15.95" customHeight="1">
      <c r="A35" s="336" t="s">
        <v>293</v>
      </c>
      <c r="B35" s="325">
        <v>70.496999999999986</v>
      </c>
      <c r="C35" s="246">
        <v>31.86</v>
      </c>
      <c r="D35" s="246">
        <v>40.908999999999999</v>
      </c>
      <c r="E35" s="247">
        <v>39.362000000000002</v>
      </c>
      <c r="F35" s="263">
        <v>41.666999999999973</v>
      </c>
      <c r="G35" s="246">
        <v>54.138999999999996</v>
      </c>
      <c r="H35" s="246">
        <v>28.029000000000003</v>
      </c>
      <c r="I35" s="247">
        <v>44.234000000000002</v>
      </c>
      <c r="J35" s="263">
        <v>182.62799999999999</v>
      </c>
      <c r="K35" s="246">
        <v>168.06899999999999</v>
      </c>
      <c r="L35" s="189"/>
    </row>
    <row r="36" spans="1:12" s="198" customFormat="1" ht="15.95" customHeight="1">
      <c r="A36" s="1088" t="s">
        <v>68</v>
      </c>
      <c r="B36" s="331">
        <v>131.12399999999977</v>
      </c>
      <c r="C36" s="255">
        <v>168.30900000000014</v>
      </c>
      <c r="D36" s="255">
        <v>161.44399999999996</v>
      </c>
      <c r="E36" s="256">
        <v>201.77400000000003</v>
      </c>
      <c r="F36" s="262">
        <v>115.72899999999998</v>
      </c>
      <c r="G36" s="255">
        <v>153.25200000000001</v>
      </c>
      <c r="H36" s="255">
        <v>189.07500000000005</v>
      </c>
      <c r="I36" s="256">
        <v>142.76300000000001</v>
      </c>
      <c r="J36" s="262">
        <v>662.65099999999984</v>
      </c>
      <c r="K36" s="308">
        <v>600.81900000000007</v>
      </c>
      <c r="L36" s="197"/>
    </row>
    <row r="37" spans="1:12" s="198" customFormat="1" ht="15.95" customHeight="1">
      <c r="A37" s="336" t="s">
        <v>69</v>
      </c>
      <c r="B37" s="325">
        <v>39.248999999999995</v>
      </c>
      <c r="C37" s="246">
        <v>39.508999999999986</v>
      </c>
      <c r="D37" s="246">
        <v>52.39700000000002</v>
      </c>
      <c r="E37" s="247">
        <v>64.918000000000006</v>
      </c>
      <c r="F37" s="263">
        <v>30.117999999999999</v>
      </c>
      <c r="G37" s="246">
        <v>42.677999999999997</v>
      </c>
      <c r="H37" s="246">
        <v>49.445</v>
      </c>
      <c r="I37" s="247">
        <v>45.536999999999999</v>
      </c>
      <c r="J37" s="263">
        <v>196.07300000000001</v>
      </c>
      <c r="K37" s="246">
        <v>167.77799999999999</v>
      </c>
      <c r="L37" s="197"/>
    </row>
    <row r="38" spans="1:12" s="198" customFormat="1" ht="15.95" customHeight="1">
      <c r="A38" s="336" t="s">
        <v>70</v>
      </c>
      <c r="B38" s="325">
        <v>-0.47799999999999998</v>
      </c>
      <c r="C38" s="246">
        <v>-0.72899999999999998</v>
      </c>
      <c r="D38" s="246">
        <v>-1.954</v>
      </c>
      <c r="E38" s="247">
        <v>-0.52800000000000002</v>
      </c>
      <c r="F38" s="263">
        <v>-3.3889999999999998</v>
      </c>
      <c r="G38" s="246">
        <v>1.4350000000000001</v>
      </c>
      <c r="H38" s="246">
        <v>0.31557577131771963</v>
      </c>
      <c r="I38" s="247">
        <v>1.7049121268204976</v>
      </c>
      <c r="J38" s="263">
        <v>-3.6889999999999996</v>
      </c>
      <c r="K38" s="246">
        <v>6.6487898138217538E-2</v>
      </c>
      <c r="L38" s="197"/>
    </row>
    <row r="39" spans="1:12" s="198" customFormat="1" ht="15.95" customHeight="1">
      <c r="A39" s="337" t="s">
        <v>71</v>
      </c>
      <c r="B39" s="331">
        <v>92.352999999999767</v>
      </c>
      <c r="C39" s="255">
        <v>129.52900000000017</v>
      </c>
      <c r="D39" s="255">
        <v>111.00099999999993</v>
      </c>
      <c r="E39" s="256">
        <v>137.38400000000001</v>
      </c>
      <c r="F39" s="262">
        <v>88.999999999999986</v>
      </c>
      <c r="G39" s="255">
        <v>109.13900000000001</v>
      </c>
      <c r="H39" s="255">
        <v>139.31442422868233</v>
      </c>
      <c r="I39" s="256">
        <v>95.521087873179496</v>
      </c>
      <c r="J39" s="262">
        <v>470.26699999999988</v>
      </c>
      <c r="K39" s="308">
        <v>432.97451210186188</v>
      </c>
      <c r="L39" s="197"/>
    </row>
    <row r="40" spans="1:12" s="199" customFormat="1" ht="15.95" customHeight="1">
      <c r="A40" s="336" t="s">
        <v>72</v>
      </c>
      <c r="B40" s="325"/>
      <c r="C40" s="246"/>
      <c r="D40" s="246"/>
      <c r="E40" s="247"/>
      <c r="F40" s="263"/>
      <c r="G40" s="246"/>
      <c r="H40" s="246"/>
      <c r="I40" s="247"/>
      <c r="J40" s="263">
        <v>0</v>
      </c>
      <c r="K40" s="309">
        <v>0</v>
      </c>
      <c r="L40" s="189"/>
    </row>
    <row r="41" spans="1:12" s="199" customFormat="1" ht="15.95" customHeight="1">
      <c r="A41" s="336" t="s">
        <v>73</v>
      </c>
      <c r="B41" s="325"/>
      <c r="C41" s="246"/>
      <c r="D41" s="246"/>
      <c r="E41" s="247"/>
      <c r="F41" s="263"/>
      <c r="G41" s="246"/>
      <c r="H41" s="246"/>
      <c r="I41" s="247"/>
      <c r="J41" s="263">
        <v>0</v>
      </c>
      <c r="K41" s="309">
        <v>0</v>
      </c>
      <c r="L41" s="189"/>
    </row>
    <row r="42" spans="1:12" s="199" customFormat="1" ht="15.95" customHeight="1">
      <c r="A42" s="336" t="s">
        <v>74</v>
      </c>
      <c r="B42" s="325"/>
      <c r="C42" s="246"/>
      <c r="D42" s="246"/>
      <c r="E42" s="247"/>
      <c r="F42" s="263">
        <v>-15.849</v>
      </c>
      <c r="G42" s="246">
        <v>-1.5430000000000001</v>
      </c>
      <c r="H42" s="246">
        <v>-2.1140000000000003</v>
      </c>
      <c r="I42" s="247">
        <v>-2.3759999999999999</v>
      </c>
      <c r="J42" s="263">
        <v>0</v>
      </c>
      <c r="K42" s="309">
        <v>-21.882000000000001</v>
      </c>
      <c r="L42" s="189"/>
    </row>
    <row r="43" spans="1:12" s="198" customFormat="1" ht="15.95" customHeight="1">
      <c r="A43" s="337" t="s">
        <v>75</v>
      </c>
      <c r="B43" s="331">
        <v>92.352999999999767</v>
      </c>
      <c r="C43" s="255">
        <v>129.52900000000017</v>
      </c>
      <c r="D43" s="255">
        <v>111.00099999999993</v>
      </c>
      <c r="E43" s="256">
        <v>137.38400000000001</v>
      </c>
      <c r="F43" s="262">
        <v>73.150999999999982</v>
      </c>
      <c r="G43" s="255">
        <v>107.596</v>
      </c>
      <c r="H43" s="255">
        <v>137.20042422868232</v>
      </c>
      <c r="I43" s="256">
        <v>93.145087873179492</v>
      </c>
      <c r="J43" s="262">
        <v>470.26699999999988</v>
      </c>
      <c r="K43" s="308">
        <v>411.09251210186176</v>
      </c>
      <c r="L43" s="197"/>
    </row>
    <row r="44" spans="1:12" s="199" customFormat="1" ht="15.95" customHeight="1">
      <c r="A44" s="506" t="s">
        <v>318</v>
      </c>
      <c r="B44" s="325"/>
      <c r="C44" s="246"/>
      <c r="D44" s="246"/>
      <c r="E44" s="247"/>
      <c r="F44" s="263"/>
      <c r="G44" s="246"/>
      <c r="H44" s="304"/>
      <c r="I44" s="247"/>
      <c r="J44" s="263"/>
      <c r="K44" s="304"/>
      <c r="L44" s="189"/>
    </row>
    <row r="45" spans="1:12" s="199" customFormat="1" ht="15.95" customHeight="1">
      <c r="A45" s="341" t="s">
        <v>296</v>
      </c>
      <c r="B45" s="340">
        <v>0.6566025588620017</v>
      </c>
      <c r="C45" s="311">
        <v>0.65069113487120489</v>
      </c>
      <c r="D45" s="311">
        <v>0.64414505512284603</v>
      </c>
      <c r="E45" s="312">
        <v>0.5928867968806717</v>
      </c>
      <c r="F45" s="313">
        <v>0.7054660453975562</v>
      </c>
      <c r="G45" s="311">
        <v>0.63590638490613738</v>
      </c>
      <c r="H45" s="311">
        <v>0.60039830591145604</v>
      </c>
      <c r="I45" s="312">
        <v>0.6580676305535188</v>
      </c>
      <c r="J45" s="313">
        <v>0.63583219344068076</v>
      </c>
      <c r="K45" s="311">
        <v>0.64957890932524776</v>
      </c>
      <c r="L45" s="189"/>
    </row>
    <row r="46" spans="1:12" s="199" customFormat="1" ht="15.95" customHeight="1">
      <c r="A46" s="341" t="s">
        <v>319</v>
      </c>
      <c r="B46" s="342">
        <v>0.16820061431441191</v>
      </c>
      <c r="C46" s="315">
        <v>0.25071554542711932</v>
      </c>
      <c r="D46" s="315">
        <v>0.21596247199763047</v>
      </c>
      <c r="E46" s="316">
        <v>0.27526519072026895</v>
      </c>
      <c r="F46" s="317">
        <v>0.16919944064634579</v>
      </c>
      <c r="G46" s="315">
        <v>0.21701066455394599</v>
      </c>
      <c r="H46" s="315">
        <v>0.27329010741629217</v>
      </c>
      <c r="I46" s="316">
        <v>0.19195579721522338</v>
      </c>
      <c r="J46" s="317">
        <v>0.22626724436316695</v>
      </c>
      <c r="K46" s="315">
        <v>0.21301284936149176</v>
      </c>
      <c r="L46" s="189"/>
    </row>
    <row r="47" spans="1:12" s="199" customFormat="1" ht="15.95" customHeight="1">
      <c r="A47" s="341" t="s">
        <v>311</v>
      </c>
      <c r="B47" s="325">
        <v>129.06273422936735</v>
      </c>
      <c r="C47" s="246">
        <v>62.017059606428667</v>
      </c>
      <c r="D47" s="246">
        <v>81.01835691904472</v>
      </c>
      <c r="E47" s="247">
        <v>79.170722782568717</v>
      </c>
      <c r="F47" s="263">
        <v>82.349617378739694</v>
      </c>
      <c r="G47" s="246">
        <v>106.25228686930093</v>
      </c>
      <c r="H47" s="246">
        <v>54.859617709455371</v>
      </c>
      <c r="I47" s="247">
        <v>87.332326065231427</v>
      </c>
      <c r="J47" s="263">
        <v>88.565543818089282</v>
      </c>
      <c r="K47" s="246">
        <v>82.673133904957155</v>
      </c>
      <c r="L47" s="189"/>
    </row>
    <row r="48" spans="1:12" s="199" customFormat="1" ht="15.95" customHeight="1">
      <c r="A48" s="343" t="s">
        <v>300</v>
      </c>
      <c r="B48" s="325">
        <v>23338.47</v>
      </c>
      <c r="C48" s="246">
        <v>20359.348999999998</v>
      </c>
      <c r="D48" s="246">
        <v>20739.02</v>
      </c>
      <c r="E48" s="247">
        <v>19655.776000000002</v>
      </c>
      <c r="F48" s="263">
        <v>20118.523000000001</v>
      </c>
      <c r="G48" s="246">
        <v>20359.625</v>
      </c>
      <c r="H48" s="246">
        <v>20402.98</v>
      </c>
      <c r="I48" s="247">
        <v>20470.800999999999</v>
      </c>
      <c r="J48" s="263">
        <v>23338.47</v>
      </c>
      <c r="K48" s="246">
        <v>20118.523000000001</v>
      </c>
      <c r="L48" s="189"/>
    </row>
    <row r="49" spans="1:12" s="210" customFormat="1" ht="15.95" customHeight="1">
      <c r="A49" s="1090" t="s">
        <v>301</v>
      </c>
      <c r="B49" s="345">
        <v>9151.75</v>
      </c>
      <c r="C49" s="319">
        <v>9206.5460000000003</v>
      </c>
      <c r="D49" s="319">
        <v>9267.9560000000001</v>
      </c>
      <c r="E49" s="320">
        <v>9313.7720000000008</v>
      </c>
      <c r="F49" s="349">
        <v>9536.6080000000002</v>
      </c>
      <c r="G49" s="319">
        <v>9596.1010000000006</v>
      </c>
      <c r="H49" s="319">
        <v>9582.6129999999994</v>
      </c>
      <c r="I49" s="320">
        <v>9611.6569999999992</v>
      </c>
      <c r="J49" s="349">
        <v>9151.75</v>
      </c>
      <c r="K49" s="319">
        <v>9536.6080000000002</v>
      </c>
      <c r="L49" s="230"/>
    </row>
    <row r="50" spans="1:12" s="296" customFormat="1" ht="15" customHeight="1">
      <c r="A50" s="294" t="s">
        <v>302</v>
      </c>
      <c r="B50" s="248"/>
      <c r="C50" s="248"/>
      <c r="D50" s="248"/>
      <c r="E50" s="248"/>
      <c r="F50" s="248"/>
      <c r="G50" s="248"/>
      <c r="H50" s="248"/>
      <c r="I50" s="248"/>
      <c r="J50" s="248"/>
      <c r="K50" s="248"/>
      <c r="L50" s="288"/>
    </row>
    <row r="51" spans="1:12" s="296" customFormat="1" ht="15" customHeight="1">
      <c r="A51" s="350" t="s">
        <v>320</v>
      </c>
      <c r="B51" s="248"/>
      <c r="C51" s="248"/>
      <c r="D51" s="248"/>
      <c r="E51" s="248"/>
      <c r="F51" s="248"/>
      <c r="G51" s="248"/>
      <c r="H51" s="248"/>
      <c r="I51" s="248"/>
      <c r="J51" s="248"/>
      <c r="K51" s="248"/>
      <c r="L51" s="288"/>
    </row>
    <row r="52" spans="1:12" ht="15" customHeight="1">
      <c r="A52" s="294" t="s">
        <v>321</v>
      </c>
      <c r="B52" s="280"/>
      <c r="C52" s="280"/>
      <c r="D52" s="280"/>
      <c r="E52" s="280"/>
      <c r="F52" s="280"/>
      <c r="G52" s="280"/>
      <c r="H52" s="280"/>
      <c r="I52" s="280"/>
      <c r="J52" s="280"/>
      <c r="K52" s="280"/>
    </row>
    <row r="53" spans="1:12" ht="15" customHeight="1">
      <c r="A53" s="294" t="s">
        <v>322</v>
      </c>
      <c r="D53" s="270"/>
      <c r="I53" s="321"/>
      <c r="J53" s="321"/>
      <c r="K53" s="321"/>
    </row>
    <row r="54" spans="1:12">
      <c r="I54" s="321"/>
      <c r="J54" s="321"/>
      <c r="K54" s="321"/>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55"/>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9" customWidth="1"/>
    <col min="13" max="16384" width="9.140625" style="298"/>
  </cols>
  <sheetData>
    <row r="1" spans="1:12" s="189" customFormat="1" ht="50.1" customHeight="1">
      <c r="A1" s="185"/>
    </row>
    <row r="2" spans="1:12" s="192" customFormat="1" ht="39.950000000000003" customHeight="1">
      <c r="A2" s="190" t="s">
        <v>323</v>
      </c>
      <c r="C2" s="193"/>
      <c r="D2" s="193"/>
      <c r="I2" s="238"/>
      <c r="J2" s="238"/>
      <c r="K2" s="238"/>
      <c r="L2" s="193"/>
    </row>
    <row r="3" spans="1:12" s="192" customFormat="1" ht="2.1" customHeight="1">
      <c r="A3" s="239"/>
      <c r="B3" s="240"/>
      <c r="C3" s="241"/>
      <c r="D3" s="241"/>
      <c r="E3" s="240"/>
      <c r="F3" s="240"/>
      <c r="G3" s="240"/>
      <c r="H3" s="240"/>
      <c r="I3" s="242"/>
      <c r="J3" s="242"/>
      <c r="K3" s="242"/>
      <c r="L3" s="193"/>
    </row>
    <row r="4" spans="1:12" s="199" customFormat="1" ht="15.75" customHeight="1">
      <c r="A4" s="197"/>
      <c r="B4" s="197"/>
      <c r="C4" s="197"/>
      <c r="D4" s="197"/>
      <c r="E4" s="198"/>
      <c r="F4" s="198"/>
      <c r="G4" s="198"/>
      <c r="H4" s="198"/>
      <c r="I4" s="198"/>
      <c r="J4" s="198"/>
      <c r="K4" s="198"/>
      <c r="L4" s="189"/>
    </row>
    <row r="5" spans="1:12" s="199" customFormat="1" ht="20.100000000000001" customHeight="1">
      <c r="A5" s="200" t="s">
        <v>324</v>
      </c>
      <c r="B5" s="201"/>
      <c r="C5" s="300"/>
      <c r="D5" s="300"/>
      <c r="E5" s="300"/>
      <c r="F5" s="300"/>
      <c r="G5" s="300"/>
      <c r="H5" s="300"/>
      <c r="I5" s="300"/>
      <c r="J5" s="300"/>
      <c r="K5" s="300"/>
      <c r="L5" s="189"/>
    </row>
    <row r="6" spans="1:12" s="199" customFormat="1" ht="15.95" customHeight="1">
      <c r="A6" s="322" t="s">
        <v>269</v>
      </c>
      <c r="B6" s="323" t="s">
        <v>190</v>
      </c>
      <c r="C6" s="208" t="s">
        <v>191</v>
      </c>
      <c r="D6" s="208" t="s">
        <v>192</v>
      </c>
      <c r="E6" s="1056" t="s">
        <v>193</v>
      </c>
      <c r="F6" s="208" t="s">
        <v>54</v>
      </c>
      <c r="G6" s="208" t="s">
        <v>55</v>
      </c>
      <c r="H6" s="208" t="s">
        <v>56</v>
      </c>
      <c r="I6" s="1056" t="s">
        <v>57</v>
      </c>
      <c r="J6" s="208" t="s">
        <v>270</v>
      </c>
      <c r="K6" s="208" t="s">
        <v>271</v>
      </c>
      <c r="L6" s="189"/>
    </row>
    <row r="7" spans="1:12" s="199" customFormat="1" ht="15.95" customHeight="1">
      <c r="A7" s="324" t="s">
        <v>307</v>
      </c>
      <c r="B7" s="325">
        <v>806.84699999999975</v>
      </c>
      <c r="C7" s="246">
        <v>772.93200000000002</v>
      </c>
      <c r="D7" s="246">
        <v>793.02</v>
      </c>
      <c r="E7" s="247">
        <v>749.41899999999998</v>
      </c>
      <c r="F7" s="246">
        <v>736.5239224995222</v>
      </c>
      <c r="G7" s="246">
        <v>750.12723451860677</v>
      </c>
      <c r="H7" s="246">
        <v>721.38041014197916</v>
      </c>
      <c r="I7" s="247">
        <v>722.49609235697812</v>
      </c>
      <c r="J7" s="246">
        <v>3122.2179999999998</v>
      </c>
      <c r="K7" s="246">
        <v>2930.5276595170862</v>
      </c>
      <c r="L7" s="189"/>
    </row>
    <row r="8" spans="1:12" s="199" customFormat="1" ht="15.95" customHeight="1">
      <c r="A8" s="324" t="s">
        <v>308</v>
      </c>
      <c r="B8" s="325">
        <v>-53.120000000000005</v>
      </c>
      <c r="C8" s="246">
        <v>-52.36099999999999</v>
      </c>
      <c r="D8" s="246">
        <v>-43.399000000000008</v>
      </c>
      <c r="E8" s="247">
        <v>-42.985999999999997</v>
      </c>
      <c r="F8" s="246">
        <v>-44.599294506098694</v>
      </c>
      <c r="G8" s="246">
        <v>-52.296290345020694</v>
      </c>
      <c r="H8" s="246">
        <v>-60.004008598945404</v>
      </c>
      <c r="I8" s="247">
        <v>-58.7140898118449</v>
      </c>
      <c r="J8" s="246">
        <v>-191.86599999999999</v>
      </c>
      <c r="K8" s="246">
        <v>-215.6136832619097</v>
      </c>
      <c r="L8" s="189"/>
    </row>
    <row r="9" spans="1:12" s="199" customFormat="1" ht="15.95" customHeight="1">
      <c r="A9" s="324" t="s">
        <v>309</v>
      </c>
      <c r="B9" s="325">
        <v>42.062999999999995</v>
      </c>
      <c r="C9" s="246">
        <v>39.663000000000011</v>
      </c>
      <c r="D9" s="246">
        <v>39.015999999999998</v>
      </c>
      <c r="E9" s="259">
        <v>40.597999999999999</v>
      </c>
      <c r="F9" s="246">
        <v>39.440670219047803</v>
      </c>
      <c r="G9" s="246">
        <v>40.139822884387996</v>
      </c>
      <c r="H9" s="246">
        <v>42.395036887835104</v>
      </c>
      <c r="I9" s="259">
        <v>44.752971874993108</v>
      </c>
      <c r="J9" s="246">
        <v>161.33999999999997</v>
      </c>
      <c r="K9" s="246">
        <v>166.72850186626403</v>
      </c>
      <c r="L9" s="189"/>
    </row>
    <row r="10" spans="1:12" s="198" customFormat="1" ht="15.95" customHeight="1">
      <c r="A10" s="326" t="s">
        <v>274</v>
      </c>
      <c r="B10" s="327">
        <v>795.78999999999974</v>
      </c>
      <c r="C10" s="250">
        <v>760.23400000000004</v>
      </c>
      <c r="D10" s="250">
        <v>788.63699999999994</v>
      </c>
      <c r="E10" s="251">
        <v>747.03099999999995</v>
      </c>
      <c r="F10" s="301">
        <v>731.36529821247132</v>
      </c>
      <c r="G10" s="250">
        <v>737.97076705797406</v>
      </c>
      <c r="H10" s="250">
        <v>703.77143843086878</v>
      </c>
      <c r="I10" s="251">
        <v>708.53497442012622</v>
      </c>
      <c r="J10" s="301">
        <v>3091.692</v>
      </c>
      <c r="K10" s="250">
        <v>2881.6424781214405</v>
      </c>
      <c r="L10" s="197"/>
    </row>
    <row r="11" spans="1:12" s="198" customFormat="1" ht="15.95" customHeight="1">
      <c r="A11" s="324" t="s">
        <v>275</v>
      </c>
      <c r="B11" s="325">
        <v>36.245999999999995</v>
      </c>
      <c r="C11" s="246">
        <v>34.745000000000005</v>
      </c>
      <c r="D11" s="246">
        <v>31.076000000000004</v>
      </c>
      <c r="E11" s="247">
        <v>30.744999999999997</v>
      </c>
      <c r="F11" s="263">
        <v>32.403999999999996</v>
      </c>
      <c r="G11" s="246">
        <v>32.873999999999995</v>
      </c>
      <c r="H11" s="246">
        <v>28.689999999999998</v>
      </c>
      <c r="I11" s="247">
        <v>29.477</v>
      </c>
      <c r="J11" s="263">
        <v>132.81200000000001</v>
      </c>
      <c r="K11" s="246">
        <v>123.44499999999999</v>
      </c>
      <c r="L11" s="197"/>
    </row>
    <row r="12" spans="1:12" s="198" customFormat="1" ht="15.95" customHeight="1">
      <c r="A12" s="324" t="s">
        <v>276</v>
      </c>
      <c r="B12" s="325">
        <v>30.547999999999998</v>
      </c>
      <c r="C12" s="246">
        <v>26.143999999999998</v>
      </c>
      <c r="D12" s="246">
        <v>27.298000000000002</v>
      </c>
      <c r="E12" s="247">
        <v>27.887999999999998</v>
      </c>
      <c r="F12" s="263">
        <v>23.693999999999999</v>
      </c>
      <c r="G12" s="246">
        <v>23.718000000000004</v>
      </c>
      <c r="H12" s="246">
        <v>22.318999999999996</v>
      </c>
      <c r="I12" s="247">
        <v>31.09</v>
      </c>
      <c r="J12" s="263">
        <v>111.87799999999999</v>
      </c>
      <c r="K12" s="246">
        <v>100.821</v>
      </c>
      <c r="L12" s="197"/>
    </row>
    <row r="13" spans="1:12" s="198" customFormat="1" ht="15.95" customHeight="1">
      <c r="A13" s="324" t="s">
        <v>277</v>
      </c>
      <c r="B13" s="325">
        <v>7.6150000000000002</v>
      </c>
      <c r="C13" s="246">
        <v>6.0919999999999979</v>
      </c>
      <c r="D13" s="246">
        <v>8.1170000000000009</v>
      </c>
      <c r="E13" s="247">
        <v>9.4249999999999989</v>
      </c>
      <c r="F13" s="263">
        <v>9.8859999999999992</v>
      </c>
      <c r="G13" s="246">
        <v>7.47</v>
      </c>
      <c r="H13" s="246">
        <v>7.0009999999999994</v>
      </c>
      <c r="I13" s="247">
        <v>8.0670000000000002</v>
      </c>
      <c r="J13" s="263">
        <v>31.248999999999995</v>
      </c>
      <c r="K13" s="246">
        <v>32.423999999999999</v>
      </c>
      <c r="L13" s="197"/>
    </row>
    <row r="14" spans="1:12" s="198" customFormat="1" ht="15.95" customHeight="1">
      <c r="A14" s="324" t="s">
        <v>278</v>
      </c>
      <c r="B14" s="325">
        <v>-6.0580000000000016</v>
      </c>
      <c r="C14" s="246">
        <v>-5.8979999999999988</v>
      </c>
      <c r="D14" s="246">
        <v>-4.4080000000000004</v>
      </c>
      <c r="E14" s="247">
        <v>0</v>
      </c>
      <c r="F14" s="263">
        <v>0</v>
      </c>
      <c r="G14" s="246">
        <v>0</v>
      </c>
      <c r="H14" s="246">
        <v>0</v>
      </c>
      <c r="I14" s="247">
        <v>0</v>
      </c>
      <c r="J14" s="263">
        <v>-16.364000000000001</v>
      </c>
      <c r="K14" s="246">
        <v>0</v>
      </c>
      <c r="L14" s="197"/>
    </row>
    <row r="15" spans="1:12" s="198" customFormat="1" ht="15.95" customHeight="1">
      <c r="A15" s="324" t="s">
        <v>279</v>
      </c>
      <c r="B15" s="325">
        <v>6.7600000000000016</v>
      </c>
      <c r="C15" s="246">
        <v>10.632999999999999</v>
      </c>
      <c r="D15" s="246">
        <v>8.3179999999999996</v>
      </c>
      <c r="E15" s="247">
        <v>7.1379999999999999</v>
      </c>
      <c r="F15" s="263">
        <v>5.0530000000000008</v>
      </c>
      <c r="G15" s="246">
        <v>6.3949999999999996</v>
      </c>
      <c r="H15" s="246">
        <v>2.177</v>
      </c>
      <c r="I15" s="247">
        <v>6.3439999999999994</v>
      </c>
      <c r="J15" s="263">
        <v>32.848999999999997</v>
      </c>
      <c r="K15" s="246">
        <v>19.969000000000001</v>
      </c>
      <c r="L15" s="197"/>
    </row>
    <row r="16" spans="1:12" s="198" customFormat="1" ht="15.95" customHeight="1">
      <c r="A16" s="324" t="s">
        <v>64</v>
      </c>
      <c r="B16" s="325">
        <v>47.561000000000028</v>
      </c>
      <c r="C16" s="246">
        <v>47.715999999999987</v>
      </c>
      <c r="D16" s="246">
        <v>51.650999999999996</v>
      </c>
      <c r="E16" s="247">
        <v>36.171999999999997</v>
      </c>
      <c r="F16" s="263">
        <v>33.440502257196911</v>
      </c>
      <c r="G16" s="246">
        <v>36.840657681488892</v>
      </c>
      <c r="H16" s="246">
        <v>41.199490397346104</v>
      </c>
      <c r="I16" s="247">
        <v>37.985819916776904</v>
      </c>
      <c r="J16" s="263">
        <v>183.1</v>
      </c>
      <c r="K16" s="246">
        <v>149.46647025280882</v>
      </c>
      <c r="L16" s="197"/>
    </row>
    <row r="17" spans="1:12" s="198" customFormat="1" ht="15.95" customHeight="1">
      <c r="A17" s="326" t="s">
        <v>65</v>
      </c>
      <c r="B17" s="327">
        <v>122.67200000000003</v>
      </c>
      <c r="C17" s="250">
        <v>119.43199999999999</v>
      </c>
      <c r="D17" s="250">
        <v>122.05200000000001</v>
      </c>
      <c r="E17" s="251">
        <v>111.36799999999999</v>
      </c>
      <c r="F17" s="301">
        <v>104.4775022571969</v>
      </c>
      <c r="G17" s="250">
        <v>107.29765768148889</v>
      </c>
      <c r="H17" s="250">
        <v>101.38649039734611</v>
      </c>
      <c r="I17" s="251">
        <v>112.9638199167769</v>
      </c>
      <c r="J17" s="301">
        <v>475.524</v>
      </c>
      <c r="K17" s="250">
        <v>426.12547025280884</v>
      </c>
      <c r="L17" s="197"/>
    </row>
    <row r="18" spans="1:12" s="198" customFormat="1" ht="15.95" customHeight="1">
      <c r="A18" s="328" t="s">
        <v>280</v>
      </c>
      <c r="B18" s="325">
        <v>-0.17300000000000004</v>
      </c>
      <c r="C18" s="246">
        <v>0.66099999999999981</v>
      </c>
      <c r="D18" s="246">
        <v>0.65</v>
      </c>
      <c r="E18" s="247">
        <v>0.65</v>
      </c>
      <c r="F18" s="263">
        <v>2.3170000000000002</v>
      </c>
      <c r="G18" s="246">
        <v>0.184</v>
      </c>
      <c r="H18" s="246">
        <v>0.92800000000000005</v>
      </c>
      <c r="I18" s="247">
        <v>0.96599999999999997</v>
      </c>
      <c r="J18" s="263">
        <v>1.7879999999999998</v>
      </c>
      <c r="K18" s="246">
        <v>4.3950000000000005</v>
      </c>
      <c r="L18" s="197"/>
    </row>
    <row r="19" spans="1:12" s="198" customFormat="1" ht="15.95" customHeight="1">
      <c r="A19" s="328" t="s">
        <v>281</v>
      </c>
      <c r="B19" s="325">
        <v>2.7299999999999978</v>
      </c>
      <c r="C19" s="246">
        <v>52.344000000000001</v>
      </c>
      <c r="D19" s="246">
        <v>1.0550000000000004</v>
      </c>
      <c r="E19" s="247">
        <v>6.6689999999999996</v>
      </c>
      <c r="F19" s="263">
        <v>-2.2576114751243908</v>
      </c>
      <c r="G19" s="246">
        <v>22.6795735597806</v>
      </c>
      <c r="H19" s="246">
        <v>9.1</v>
      </c>
      <c r="I19" s="247">
        <v>-0.378</v>
      </c>
      <c r="J19" s="263">
        <v>62.797999999999995</v>
      </c>
      <c r="K19" s="246">
        <v>29.143962084656209</v>
      </c>
      <c r="L19" s="197"/>
    </row>
    <row r="20" spans="1:12" s="199" customFormat="1" ht="15.95" customHeight="1">
      <c r="A20" s="324" t="s">
        <v>282</v>
      </c>
      <c r="B20" s="325">
        <v>2.5569999999999977</v>
      </c>
      <c r="C20" s="246">
        <v>53.005000000000003</v>
      </c>
      <c r="D20" s="246">
        <v>1.7050000000000005</v>
      </c>
      <c r="E20" s="247">
        <v>7.319</v>
      </c>
      <c r="F20" s="263">
        <v>5.9388524875609208E-2</v>
      </c>
      <c r="G20" s="246">
        <v>22.863573559780601</v>
      </c>
      <c r="H20" s="246">
        <v>10.028</v>
      </c>
      <c r="I20" s="247">
        <v>0.58799999999999997</v>
      </c>
      <c r="J20" s="263">
        <v>64.585999999999999</v>
      </c>
      <c r="K20" s="246">
        <v>33.538962084656212</v>
      </c>
      <c r="L20" s="189"/>
    </row>
    <row r="21" spans="1:12" s="199" customFormat="1" ht="15.95" customHeight="1">
      <c r="A21" s="328" t="s">
        <v>283</v>
      </c>
      <c r="B21" s="325">
        <v>4.2739999999999991</v>
      </c>
      <c r="C21" s="246">
        <v>3.4410000000000025</v>
      </c>
      <c r="D21" s="246">
        <v>0.48899999999999721</v>
      </c>
      <c r="E21" s="247">
        <v>19.761000000000003</v>
      </c>
      <c r="F21" s="263">
        <v>4.7521180000000003</v>
      </c>
      <c r="G21" s="246">
        <v>0.13600000000000001</v>
      </c>
      <c r="H21" s="246">
        <v>-7.9629999999999992</v>
      </c>
      <c r="I21" s="247">
        <v>-2.4740000000000002</v>
      </c>
      <c r="J21" s="263">
        <v>27.965000000000003</v>
      </c>
      <c r="K21" s="246">
        <v>-5.548881999999999</v>
      </c>
      <c r="L21" s="189"/>
    </row>
    <row r="22" spans="1:12" s="199" customFormat="1" ht="15.95" customHeight="1">
      <c r="A22" s="328" t="s">
        <v>284</v>
      </c>
      <c r="B22" s="325">
        <v>2.7279999999999998</v>
      </c>
      <c r="C22" s="246">
        <v>8.9999999999999858E-2</v>
      </c>
      <c r="D22" s="246">
        <v>-3.6999999999999034E-2</v>
      </c>
      <c r="E22" s="247">
        <v>11.401999999999999</v>
      </c>
      <c r="F22" s="263">
        <v>0.23799999999999999</v>
      </c>
      <c r="G22" s="246">
        <v>0.47799999999999998</v>
      </c>
      <c r="H22" s="246">
        <v>-1E-3</v>
      </c>
      <c r="I22" s="247">
        <v>0.45800000000000002</v>
      </c>
      <c r="J22" s="263">
        <v>14.183</v>
      </c>
      <c r="K22" s="246">
        <v>1.173</v>
      </c>
      <c r="L22" s="189"/>
    </row>
    <row r="23" spans="1:12" s="199" customFormat="1" ht="15.95" customHeight="1">
      <c r="A23" s="328" t="s">
        <v>285</v>
      </c>
      <c r="B23" s="325">
        <v>0</v>
      </c>
      <c r="C23" s="246">
        <v>-0.06</v>
      </c>
      <c r="D23" s="246">
        <v>0</v>
      </c>
      <c r="E23" s="247">
        <v>0</v>
      </c>
      <c r="F23" s="263">
        <v>0.29699999999999999</v>
      </c>
      <c r="G23" s="246">
        <v>0</v>
      </c>
      <c r="H23" s="246">
        <v>0</v>
      </c>
      <c r="I23" s="247">
        <v>0</v>
      </c>
      <c r="J23" s="263">
        <v>-0.06</v>
      </c>
      <c r="K23" s="246">
        <v>0.29699999999999999</v>
      </c>
      <c r="L23" s="189"/>
    </row>
    <row r="24" spans="1:12" s="199" customFormat="1" ht="15.95" customHeight="1">
      <c r="A24" s="351" t="s">
        <v>286</v>
      </c>
      <c r="B24" s="352">
        <v>7.0019999999999989</v>
      </c>
      <c r="C24" s="353">
        <v>3.4710000000000023</v>
      </c>
      <c r="D24" s="353">
        <v>0.45199999999999818</v>
      </c>
      <c r="E24" s="354">
        <v>31.163</v>
      </c>
      <c r="F24" s="355">
        <v>5.2871180000000004</v>
      </c>
      <c r="G24" s="353">
        <v>0.61399999999999999</v>
      </c>
      <c r="H24" s="353">
        <v>-7.9639999999999995</v>
      </c>
      <c r="I24" s="354">
        <v>-2.016</v>
      </c>
      <c r="J24" s="355">
        <v>42.088000000000001</v>
      </c>
      <c r="K24" s="353">
        <v>-4.0788819999999992</v>
      </c>
      <c r="L24" s="189"/>
    </row>
    <row r="25" spans="1:12" s="198" customFormat="1" ht="15.95" customHeight="1">
      <c r="A25" s="356" t="s">
        <v>287</v>
      </c>
      <c r="B25" s="357">
        <v>9.5589999999999975</v>
      </c>
      <c r="C25" s="358">
        <v>56.476000000000006</v>
      </c>
      <c r="D25" s="358">
        <v>2.1569999999999987</v>
      </c>
      <c r="E25" s="359">
        <v>38.481999999999999</v>
      </c>
      <c r="F25" s="360">
        <v>5.3465065248756094</v>
      </c>
      <c r="G25" s="358">
        <v>23.477573559780602</v>
      </c>
      <c r="H25" s="358">
        <v>2.0640000000000009</v>
      </c>
      <c r="I25" s="359">
        <v>-1.4279999999999999</v>
      </c>
      <c r="J25" s="360">
        <v>106.67399999999999</v>
      </c>
      <c r="K25" s="358">
        <v>29.460080084656209</v>
      </c>
      <c r="L25" s="197"/>
    </row>
    <row r="26" spans="1:12" s="198" customFormat="1" ht="15.95" customHeight="1">
      <c r="A26" s="324" t="s">
        <v>288</v>
      </c>
      <c r="B26" s="325">
        <v>-15.579999999999998</v>
      </c>
      <c r="C26" s="246">
        <v>2.4589999999999979</v>
      </c>
      <c r="D26" s="246">
        <v>-9.0630000000000006</v>
      </c>
      <c r="E26" s="247">
        <v>12.383000000000003</v>
      </c>
      <c r="F26" s="263">
        <v>-28.117865999999999</v>
      </c>
      <c r="G26" s="246">
        <v>-4.2142480000000013</v>
      </c>
      <c r="H26" s="246">
        <v>37.712909019562403</v>
      </c>
      <c r="I26" s="247">
        <v>-28.439878018994101</v>
      </c>
      <c r="J26" s="263">
        <v>-9.8009999999999984</v>
      </c>
      <c r="K26" s="246">
        <v>-23.059082999431702</v>
      </c>
      <c r="L26" s="197"/>
    </row>
    <row r="27" spans="1:12" s="198" customFormat="1" ht="15.95" customHeight="1">
      <c r="A27" s="324" t="s">
        <v>289</v>
      </c>
      <c r="B27" s="325">
        <v>12.920000000000003</v>
      </c>
      <c r="C27" s="246">
        <v>14.617999999999999</v>
      </c>
      <c r="D27" s="246">
        <v>16.355</v>
      </c>
      <c r="E27" s="247">
        <v>-3.0000000000000027E-3</v>
      </c>
      <c r="F27" s="263">
        <v>17.428179</v>
      </c>
      <c r="G27" s="246">
        <v>27.773748000000001</v>
      </c>
      <c r="H27" s="246">
        <v>2.0978537377669002</v>
      </c>
      <c r="I27" s="247">
        <v>40.532854254614598</v>
      </c>
      <c r="J27" s="263">
        <v>43.89</v>
      </c>
      <c r="K27" s="246">
        <v>87.832634992381486</v>
      </c>
      <c r="L27" s="197"/>
    </row>
    <row r="28" spans="1:12" s="198" customFormat="1" ht="15.95" customHeight="1">
      <c r="A28" s="324" t="s">
        <v>290</v>
      </c>
      <c r="B28" s="325">
        <v>3.1809999999999938</v>
      </c>
      <c r="C28" s="246">
        <v>8.9629999999999939</v>
      </c>
      <c r="D28" s="246">
        <v>38.99</v>
      </c>
      <c r="E28" s="247">
        <v>3.2570000000000001</v>
      </c>
      <c r="F28" s="263">
        <v>-61.349890850103506</v>
      </c>
      <c r="G28" s="246">
        <v>-180.5820610704572</v>
      </c>
      <c r="H28" s="246">
        <v>-158.20298745388541</v>
      </c>
      <c r="I28" s="247">
        <v>-2.3476806650705004</v>
      </c>
      <c r="J28" s="263">
        <v>54.390999999999998</v>
      </c>
      <c r="K28" s="246">
        <v>-402.48262003951669</v>
      </c>
      <c r="L28" s="197"/>
    </row>
    <row r="29" spans="1:12" s="198" customFormat="1" ht="15.95" customHeight="1">
      <c r="A29" s="326" t="s">
        <v>291</v>
      </c>
      <c r="B29" s="327">
        <v>0.52099999999999902</v>
      </c>
      <c r="C29" s="250">
        <v>26.039999999999992</v>
      </c>
      <c r="D29" s="250">
        <v>46.282000000000004</v>
      </c>
      <c r="E29" s="251">
        <v>15.637000000000002</v>
      </c>
      <c r="F29" s="301">
        <v>-72.039577850103512</v>
      </c>
      <c r="G29" s="250">
        <v>-157.02256107045719</v>
      </c>
      <c r="H29" s="250">
        <v>-118.39222469655611</v>
      </c>
      <c r="I29" s="251">
        <v>9.7452955705499971</v>
      </c>
      <c r="J29" s="301">
        <v>88.48</v>
      </c>
      <c r="K29" s="250">
        <v>-337.70906804656681</v>
      </c>
      <c r="L29" s="197"/>
    </row>
    <row r="30" spans="1:12" s="198" customFormat="1" ht="15.95" customHeight="1">
      <c r="A30" s="330" t="s">
        <v>66</v>
      </c>
      <c r="B30" s="331">
        <v>928.54199999999969</v>
      </c>
      <c r="C30" s="255">
        <v>962.18200000000002</v>
      </c>
      <c r="D30" s="255">
        <v>959.12800000000004</v>
      </c>
      <c r="E30" s="256">
        <v>912.51799999999992</v>
      </c>
      <c r="F30" s="262">
        <v>769.14972914444024</v>
      </c>
      <c r="G30" s="255">
        <v>711.72343722878634</v>
      </c>
      <c r="H30" s="255">
        <v>688.82970413165867</v>
      </c>
      <c r="I30" s="256">
        <v>829.81608990745303</v>
      </c>
      <c r="J30" s="262">
        <v>3762.37</v>
      </c>
      <c r="K30" s="255">
        <v>2999.5189604123379</v>
      </c>
      <c r="L30" s="197"/>
    </row>
    <row r="31" spans="1:12" s="199" customFormat="1" ht="15.95" customHeight="1">
      <c r="A31" s="225" t="s">
        <v>310</v>
      </c>
      <c r="B31" s="325">
        <v>569.75099999999998</v>
      </c>
      <c r="C31" s="246">
        <v>577.71999999999991</v>
      </c>
      <c r="D31" s="246">
        <v>584.28300000000002</v>
      </c>
      <c r="E31" s="247">
        <v>598.23500000000001</v>
      </c>
      <c r="F31" s="263">
        <v>605.14572844942404</v>
      </c>
      <c r="G31" s="246">
        <v>564.01323711889836</v>
      </c>
      <c r="H31" s="246">
        <v>560.80678667117695</v>
      </c>
      <c r="I31" s="247">
        <v>557.26231091785485</v>
      </c>
      <c r="J31" s="263">
        <v>2329.989</v>
      </c>
      <c r="K31" s="246">
        <v>2287.228063157354</v>
      </c>
      <c r="L31" s="189"/>
    </row>
    <row r="32" spans="1:12" s="199" customFormat="1" ht="15.95" customHeight="1">
      <c r="A32" s="226" t="s">
        <v>150</v>
      </c>
      <c r="B32" s="332">
        <v>1.873</v>
      </c>
      <c r="C32" s="258">
        <v>0.23400000000000001</v>
      </c>
      <c r="D32" s="258">
        <v>0.04</v>
      </c>
      <c r="E32" s="259">
        <v>5.0999999999999997E-2</v>
      </c>
      <c r="F32" s="302">
        <v>0.18099999999999999</v>
      </c>
      <c r="G32" s="258">
        <v>0</v>
      </c>
      <c r="H32" s="258">
        <v>0</v>
      </c>
      <c r="I32" s="259">
        <v>0</v>
      </c>
      <c r="J32" s="302">
        <v>2.1980000000000004</v>
      </c>
      <c r="K32" s="258">
        <v>0.18099999999999999</v>
      </c>
      <c r="L32" s="189"/>
    </row>
    <row r="33" spans="1:12" s="198" customFormat="1" ht="15.95" customHeight="1">
      <c r="A33" s="219" t="s">
        <v>67</v>
      </c>
      <c r="B33" s="331">
        <v>571.62400000000002</v>
      </c>
      <c r="C33" s="255">
        <v>577.95399999999995</v>
      </c>
      <c r="D33" s="255">
        <v>584.32299999999998</v>
      </c>
      <c r="E33" s="256">
        <v>598.28600000000006</v>
      </c>
      <c r="F33" s="262">
        <v>605.32672844942408</v>
      </c>
      <c r="G33" s="255">
        <v>564.01323711889836</v>
      </c>
      <c r="H33" s="255">
        <v>560.80678667117695</v>
      </c>
      <c r="I33" s="256">
        <v>557.26231091785485</v>
      </c>
      <c r="J33" s="262">
        <v>2332.1869999999999</v>
      </c>
      <c r="K33" s="255">
        <v>2287.4090631573545</v>
      </c>
      <c r="L33" s="197"/>
    </row>
    <row r="34" spans="1:12" s="198" customFormat="1" ht="15.95" customHeight="1">
      <c r="A34" s="330" t="s">
        <v>292</v>
      </c>
      <c r="B34" s="331">
        <v>356.91799999999967</v>
      </c>
      <c r="C34" s="255">
        <v>384.22800000000007</v>
      </c>
      <c r="D34" s="255">
        <v>374.80500000000006</v>
      </c>
      <c r="E34" s="256">
        <v>314.23199999999986</v>
      </c>
      <c r="F34" s="262">
        <v>163.82300069501616</v>
      </c>
      <c r="G34" s="255">
        <v>147.71020010988798</v>
      </c>
      <c r="H34" s="255">
        <v>128.02291746048172</v>
      </c>
      <c r="I34" s="256">
        <v>272.55377898959819</v>
      </c>
      <c r="J34" s="262">
        <v>1430.1829999999995</v>
      </c>
      <c r="K34" s="255">
        <v>712.10989725498405</v>
      </c>
      <c r="L34" s="197"/>
    </row>
    <row r="35" spans="1:12" s="199" customFormat="1" ht="15.95" customHeight="1">
      <c r="A35" s="326" t="s">
        <v>293</v>
      </c>
      <c r="B35" s="327">
        <v>78.741000000000014</v>
      </c>
      <c r="C35" s="250">
        <v>82.228999999999999</v>
      </c>
      <c r="D35" s="250">
        <v>111.551</v>
      </c>
      <c r="E35" s="251">
        <v>89.296999999999997</v>
      </c>
      <c r="F35" s="301">
        <v>79.237172000000015</v>
      </c>
      <c r="G35" s="250">
        <v>83.786304000000001</v>
      </c>
      <c r="H35" s="250">
        <v>72.517116170263989</v>
      </c>
      <c r="I35" s="251">
        <v>97.451926805630009</v>
      </c>
      <c r="J35" s="301">
        <v>361.81799999999998</v>
      </c>
      <c r="K35" s="250">
        <v>332.99251897589403</v>
      </c>
      <c r="L35" s="189"/>
    </row>
    <row r="36" spans="1:12" s="198" customFormat="1" ht="15.95" customHeight="1">
      <c r="A36" s="335" t="s">
        <v>68</v>
      </c>
      <c r="B36" s="331">
        <v>278.17699999999968</v>
      </c>
      <c r="C36" s="255">
        <v>301.99900000000008</v>
      </c>
      <c r="D36" s="255">
        <v>263.25400000000008</v>
      </c>
      <c r="E36" s="256">
        <v>224.93499999999986</v>
      </c>
      <c r="F36" s="262">
        <v>84.585828695016147</v>
      </c>
      <c r="G36" s="255">
        <v>63.923896109887977</v>
      </c>
      <c r="H36" s="255">
        <v>55.505801290217732</v>
      </c>
      <c r="I36" s="256">
        <v>175.10185218396816</v>
      </c>
      <c r="J36" s="262">
        <v>1068.3649999999998</v>
      </c>
      <c r="K36" s="308">
        <v>379.11737827909002</v>
      </c>
      <c r="L36" s="197"/>
    </row>
    <row r="37" spans="1:12" s="198" customFormat="1" ht="15.95" customHeight="1">
      <c r="A37" s="336" t="s">
        <v>69</v>
      </c>
      <c r="B37" s="325">
        <v>79.265000000000001</v>
      </c>
      <c r="C37" s="246">
        <v>87.79400000000004</v>
      </c>
      <c r="D37" s="246">
        <v>88.371999999999971</v>
      </c>
      <c r="E37" s="247">
        <v>42.692999999999998</v>
      </c>
      <c r="F37" s="263">
        <v>58.206159073688241</v>
      </c>
      <c r="G37" s="246">
        <v>46.684020377728942</v>
      </c>
      <c r="H37" s="246">
        <v>26.049823054517187</v>
      </c>
      <c r="I37" s="247">
        <v>63.693866847492401</v>
      </c>
      <c r="J37" s="263">
        <v>298.12399999999997</v>
      </c>
      <c r="K37" s="246">
        <v>194.63386935342675</v>
      </c>
      <c r="L37" s="197"/>
    </row>
    <row r="38" spans="1:12" s="198" customFormat="1" ht="15.95" customHeight="1">
      <c r="A38" s="336" t="s">
        <v>70</v>
      </c>
      <c r="B38" s="325">
        <v>15.057</v>
      </c>
      <c r="C38" s="246">
        <v>12.785</v>
      </c>
      <c r="D38" s="246">
        <v>16.604999999999997</v>
      </c>
      <c r="E38" s="247">
        <v>22.192</v>
      </c>
      <c r="F38" s="263">
        <v>20.490000000000002</v>
      </c>
      <c r="G38" s="246">
        <v>17.224</v>
      </c>
      <c r="H38" s="246">
        <v>14.032</v>
      </c>
      <c r="I38" s="247">
        <v>15.482999999999999</v>
      </c>
      <c r="J38" s="263">
        <v>66.638999999999996</v>
      </c>
      <c r="K38" s="246">
        <v>67.228999999999999</v>
      </c>
      <c r="L38" s="197"/>
    </row>
    <row r="39" spans="1:12" s="198" customFormat="1" ht="15.95" customHeight="1">
      <c r="A39" s="337" t="s">
        <v>71</v>
      </c>
      <c r="B39" s="331">
        <v>183.85499999999971</v>
      </c>
      <c r="C39" s="255">
        <v>201.42000000000004</v>
      </c>
      <c r="D39" s="255">
        <v>158.27700000000013</v>
      </c>
      <c r="E39" s="256">
        <v>160.04999999999984</v>
      </c>
      <c r="F39" s="262">
        <v>5.8896696213279043</v>
      </c>
      <c r="G39" s="255">
        <v>1.5875732159035039E-2</v>
      </c>
      <c r="H39" s="255">
        <v>15.423978235700545</v>
      </c>
      <c r="I39" s="256">
        <v>95.924985336475757</v>
      </c>
      <c r="J39" s="262">
        <v>703.60199999999975</v>
      </c>
      <c r="K39" s="308">
        <v>117.25450892566325</v>
      </c>
      <c r="L39" s="197"/>
    </row>
    <row r="40" spans="1:12" s="199" customFormat="1" ht="15.95" customHeight="1">
      <c r="A40" s="336" t="s">
        <v>72</v>
      </c>
      <c r="B40" s="325">
        <v>0</v>
      </c>
      <c r="C40" s="246">
        <v>0</v>
      </c>
      <c r="D40" s="246">
        <v>0</v>
      </c>
      <c r="E40" s="247">
        <v>-5.5289999999999999</v>
      </c>
      <c r="F40" s="263">
        <v>891.447</v>
      </c>
      <c r="G40" s="246">
        <v>-16.324999999999999</v>
      </c>
      <c r="H40" s="246">
        <v>0</v>
      </c>
      <c r="I40" s="247">
        <v>489.40100000000001</v>
      </c>
      <c r="J40" s="263">
        <v>-5.5289999999999999</v>
      </c>
      <c r="K40" s="309">
        <v>1364.5229999999999</v>
      </c>
      <c r="L40" s="189"/>
    </row>
    <row r="41" spans="1:12" s="199" customFormat="1" ht="15.95" customHeight="1">
      <c r="A41" s="336" t="s">
        <v>73</v>
      </c>
      <c r="B41" s="325">
        <v>0</v>
      </c>
      <c r="C41" s="246">
        <v>0</v>
      </c>
      <c r="D41" s="246">
        <v>0</v>
      </c>
      <c r="E41" s="247">
        <v>-36.619</v>
      </c>
      <c r="F41" s="263">
        <v>-54.800669621328254</v>
      </c>
      <c r="G41" s="246">
        <v>-54.515875732158975</v>
      </c>
      <c r="H41" s="246">
        <v>10.896021764299288</v>
      </c>
      <c r="I41" s="247">
        <v>12.346014663524006</v>
      </c>
      <c r="J41" s="263">
        <v>-36.619</v>
      </c>
      <c r="K41" s="309">
        <v>-86.074508925663935</v>
      </c>
      <c r="L41" s="189"/>
    </row>
    <row r="42" spans="1:12" s="199" customFormat="1" ht="15.95" customHeight="1">
      <c r="A42" s="336" t="s">
        <v>74</v>
      </c>
      <c r="B42" s="325">
        <v>0</v>
      </c>
      <c r="C42" s="246">
        <v>0</v>
      </c>
      <c r="D42" s="246">
        <v>0</v>
      </c>
      <c r="E42" s="247">
        <v>0</v>
      </c>
      <c r="F42" s="263">
        <v>0</v>
      </c>
      <c r="G42" s="246">
        <v>0</v>
      </c>
      <c r="H42" s="246">
        <v>0</v>
      </c>
      <c r="I42" s="247">
        <v>0</v>
      </c>
      <c r="J42" s="263">
        <v>0</v>
      </c>
      <c r="K42" s="309">
        <v>0</v>
      </c>
      <c r="L42" s="189"/>
    </row>
    <row r="43" spans="1:12" s="198" customFormat="1" ht="15.95" customHeight="1">
      <c r="A43" s="337" t="s">
        <v>75</v>
      </c>
      <c r="B43" s="331">
        <v>183.85499999999971</v>
      </c>
      <c r="C43" s="255">
        <v>201.42000000000004</v>
      </c>
      <c r="D43" s="255">
        <v>158.27700000000013</v>
      </c>
      <c r="E43" s="256">
        <v>117.90199999999984</v>
      </c>
      <c r="F43" s="262">
        <v>842.53599999999972</v>
      </c>
      <c r="G43" s="255">
        <v>-70.824999999999932</v>
      </c>
      <c r="H43" s="255">
        <v>26.319999999999833</v>
      </c>
      <c r="I43" s="256">
        <v>597.6719999999998</v>
      </c>
      <c r="J43" s="262">
        <v>661.45399999999972</v>
      </c>
      <c r="K43" s="308">
        <v>1395.7029999999995</v>
      </c>
      <c r="L43" s="197"/>
    </row>
    <row r="44" spans="1:12" s="199" customFormat="1" ht="15.95" customHeight="1">
      <c r="A44" s="338" t="s">
        <v>294</v>
      </c>
      <c r="B44" s="325"/>
      <c r="C44" s="246"/>
      <c r="D44" s="246"/>
      <c r="E44" s="247"/>
      <c r="F44" s="263"/>
      <c r="G44" s="246"/>
      <c r="H44" s="304"/>
      <c r="I44" s="247"/>
      <c r="J44" s="263"/>
      <c r="K44" s="304"/>
      <c r="L44" s="189"/>
    </row>
    <row r="45" spans="1:12" s="199" customFormat="1" ht="15.95" customHeight="1">
      <c r="A45" s="339" t="s">
        <v>296</v>
      </c>
      <c r="B45" s="340">
        <v>0.61561458716999362</v>
      </c>
      <c r="C45" s="311">
        <v>0.60067014348636738</v>
      </c>
      <c r="D45" s="311">
        <v>0.60922316937885246</v>
      </c>
      <c r="E45" s="312">
        <v>0.65564295718002286</v>
      </c>
      <c r="F45" s="313">
        <v>0.78700765990356147</v>
      </c>
      <c r="G45" s="311">
        <v>0.79246123931927515</v>
      </c>
      <c r="H45" s="311">
        <v>0.8141443136197678</v>
      </c>
      <c r="I45" s="312">
        <v>0.67154917540825787</v>
      </c>
      <c r="J45" s="313">
        <v>0.6198717829453243</v>
      </c>
      <c r="K45" s="311">
        <v>0.76259196669418916</v>
      </c>
      <c r="L45" s="189"/>
    </row>
    <row r="46" spans="1:12" s="199" customFormat="1" ht="15.95" customHeight="1">
      <c r="A46" s="341" t="s">
        <v>298</v>
      </c>
      <c r="B46" s="342">
        <v>0.12395576470106541</v>
      </c>
      <c r="C46" s="315">
        <v>0.13342407245767091</v>
      </c>
      <c r="D46" s="315">
        <v>0.10655357380357225</v>
      </c>
      <c r="E46" s="316">
        <v>0.10479017260085366</v>
      </c>
      <c r="F46" s="317">
        <v>1.4700297615335188E-2</v>
      </c>
      <c r="G46" s="315">
        <v>9.4873988903330948E-3</v>
      </c>
      <c r="H46" s="315">
        <v>1.6148262608929622E-2</v>
      </c>
      <c r="I46" s="316">
        <v>6.3145649599529396E-2</v>
      </c>
      <c r="J46" s="317">
        <v>0.11687107307544344</v>
      </c>
      <c r="K46" s="315">
        <v>2.56226002082908E-2</v>
      </c>
      <c r="L46" s="189"/>
    </row>
    <row r="47" spans="1:12" s="199" customFormat="1" ht="15.95" customHeight="1">
      <c r="A47" s="339" t="s">
        <v>311</v>
      </c>
      <c r="B47" s="325">
        <v>49.068939371815723</v>
      </c>
      <c r="C47" s="246">
        <v>51.218823342694236</v>
      </c>
      <c r="D47" s="246">
        <v>67.966730203007046</v>
      </c>
      <c r="E47" s="247">
        <v>51.346276065552601</v>
      </c>
      <c r="F47" s="263">
        <v>44.155595097209179</v>
      </c>
      <c r="G47" s="246">
        <v>46.109038136039985</v>
      </c>
      <c r="H47" s="246">
        <v>39.755102553015902</v>
      </c>
      <c r="I47" s="247">
        <v>55.235405292375795</v>
      </c>
      <c r="J47" s="263">
        <v>54.899775418357116</v>
      </c>
      <c r="K47" s="246">
        <v>46.248763565685437</v>
      </c>
      <c r="L47" s="189"/>
    </row>
    <row r="48" spans="1:12" s="199" customFormat="1" ht="15.95" customHeight="1">
      <c r="A48" s="343" t="s">
        <v>300</v>
      </c>
      <c r="B48" s="325">
        <v>64441.297999999995</v>
      </c>
      <c r="C48" s="246">
        <v>63934.821000000004</v>
      </c>
      <c r="D48" s="246">
        <v>64500.773000000001</v>
      </c>
      <c r="E48" s="247">
        <v>66799.937999999995</v>
      </c>
      <c r="F48" s="263">
        <v>72329.139070355159</v>
      </c>
      <c r="G48" s="246">
        <v>71230.78229509489</v>
      </c>
      <c r="H48" s="246">
        <v>74139.943076008465</v>
      </c>
      <c r="I48" s="247">
        <v>71787.722080549298</v>
      </c>
      <c r="J48" s="263">
        <v>64441.297999999995</v>
      </c>
      <c r="K48" s="246">
        <v>72329.139070355159</v>
      </c>
      <c r="L48" s="189"/>
    </row>
    <row r="49" spans="1:12" s="210" customFormat="1" ht="15.95" customHeight="1">
      <c r="A49" s="344" t="s">
        <v>301</v>
      </c>
      <c r="B49" s="345">
        <v>33012.290999999997</v>
      </c>
      <c r="C49" s="319">
        <v>32960.978000000003</v>
      </c>
      <c r="D49" s="319">
        <v>32371.72</v>
      </c>
      <c r="E49" s="320">
        <v>31796.423000000003</v>
      </c>
      <c r="F49" s="349">
        <v>31652.015666699997</v>
      </c>
      <c r="G49" s="319">
        <v>31582.675999999999</v>
      </c>
      <c r="H49" s="319">
        <v>31309.892666700001</v>
      </c>
      <c r="I49" s="320">
        <v>31573.888666799998</v>
      </c>
      <c r="J49" s="349">
        <v>33012.290999999997</v>
      </c>
      <c r="K49" s="319">
        <v>31652.015666699997</v>
      </c>
      <c r="L49" s="230"/>
    </row>
    <row r="50" spans="1:12" s="296" customFormat="1" ht="15" customHeight="1">
      <c r="A50" s="294" t="s">
        <v>302</v>
      </c>
      <c r="B50" s="280"/>
      <c r="C50" s="280"/>
      <c r="D50" s="280"/>
      <c r="E50" s="280"/>
      <c r="F50" s="280"/>
      <c r="G50" s="280"/>
      <c r="H50" s="280"/>
      <c r="I50" s="280"/>
      <c r="J50" s="280"/>
      <c r="K50" s="280"/>
      <c r="L50" s="288"/>
    </row>
    <row r="51" spans="1:12" s="296" customFormat="1" ht="15" customHeight="1">
      <c r="A51" s="294" t="s">
        <v>303</v>
      </c>
      <c r="B51" s="280"/>
      <c r="C51" s="280"/>
      <c r="D51" s="280"/>
      <c r="E51" s="280"/>
      <c r="F51" s="280"/>
      <c r="G51" s="280"/>
      <c r="H51" s="280"/>
      <c r="I51" s="280"/>
      <c r="J51" s="280"/>
      <c r="K51" s="280"/>
      <c r="L51" s="288"/>
    </row>
    <row r="52" spans="1:12" ht="15" customHeight="1">
      <c r="A52" s="294" t="s">
        <v>304</v>
      </c>
      <c r="D52" s="270"/>
      <c r="I52" s="321"/>
      <c r="J52" s="321"/>
      <c r="K52" s="321"/>
    </row>
    <row r="53" spans="1:12" ht="15" customHeight="1">
      <c r="D53" s="270"/>
      <c r="I53" s="321"/>
      <c r="J53" s="321"/>
      <c r="K53" s="321"/>
    </row>
    <row r="54" spans="1:12">
      <c r="D54" s="270"/>
      <c r="I54" s="321"/>
      <c r="J54" s="321"/>
      <c r="K54" s="321"/>
    </row>
    <row r="55" spans="1:12">
      <c r="I55" s="321"/>
      <c r="J55" s="321"/>
      <c r="K55" s="321"/>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54"/>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9" customWidth="1"/>
    <col min="13" max="16384" width="9.140625" style="298"/>
  </cols>
  <sheetData>
    <row r="1" spans="1:12" s="189" customFormat="1" ht="50.1" customHeight="1">
      <c r="A1" s="185"/>
    </row>
    <row r="2" spans="1:12" s="192" customFormat="1" ht="39.950000000000003" customHeight="1">
      <c r="A2" s="190" t="s">
        <v>325</v>
      </c>
      <c r="C2" s="193"/>
      <c r="D2" s="193"/>
      <c r="I2" s="238"/>
      <c r="J2" s="238"/>
      <c r="K2" s="238"/>
      <c r="L2" s="193"/>
    </row>
    <row r="3" spans="1:12" s="192" customFormat="1" ht="2.1" customHeight="1">
      <c r="A3" s="239"/>
      <c r="B3" s="240"/>
      <c r="C3" s="241"/>
      <c r="D3" s="241"/>
      <c r="E3" s="240"/>
      <c r="F3" s="240"/>
      <c r="G3" s="240"/>
      <c r="H3" s="240"/>
      <c r="I3" s="242"/>
      <c r="J3" s="242"/>
      <c r="K3" s="242"/>
      <c r="L3" s="193"/>
    </row>
    <row r="4" spans="1:12" s="199" customFormat="1" ht="15.75" customHeight="1">
      <c r="A4" s="197"/>
      <c r="B4" s="197"/>
      <c r="C4" s="197"/>
      <c r="D4" s="197"/>
      <c r="E4" s="198"/>
      <c r="F4" s="198"/>
      <c r="G4" s="198"/>
      <c r="H4" s="198"/>
      <c r="I4" s="198"/>
      <c r="J4" s="198"/>
      <c r="K4" s="198"/>
      <c r="L4" s="189"/>
    </row>
    <row r="5" spans="1:12" s="199" customFormat="1" ht="20.100000000000001" customHeight="1">
      <c r="A5" s="1069" t="s">
        <v>326</v>
      </c>
      <c r="B5" s="1070"/>
      <c r="C5" s="1070"/>
      <c r="D5" s="1070"/>
      <c r="E5" s="1070"/>
      <c r="F5" s="1070"/>
      <c r="G5" s="1070"/>
      <c r="H5" s="1070"/>
      <c r="I5" s="1070"/>
      <c r="J5" s="1070"/>
      <c r="K5" s="1070"/>
      <c r="L5" s="189"/>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c r="L6" s="189"/>
    </row>
    <row r="7" spans="1:12" s="199" customFormat="1" ht="15.95" customHeight="1">
      <c r="A7" s="329" t="s">
        <v>307</v>
      </c>
      <c r="B7" s="325">
        <v>360.58599999999979</v>
      </c>
      <c r="C7" s="246">
        <v>352.51200000000006</v>
      </c>
      <c r="D7" s="246">
        <v>326.36799999999999</v>
      </c>
      <c r="E7" s="247">
        <v>293.7</v>
      </c>
      <c r="F7" s="246">
        <v>291.47499999999991</v>
      </c>
      <c r="G7" s="246">
        <v>288.32400000000007</v>
      </c>
      <c r="H7" s="246">
        <v>293.51299999999998</v>
      </c>
      <c r="I7" s="247">
        <v>305.38200000000001</v>
      </c>
      <c r="J7" s="246">
        <v>1333.1659999999999</v>
      </c>
      <c r="K7" s="246">
        <v>1178.694</v>
      </c>
      <c r="L7" s="189"/>
    </row>
    <row r="8" spans="1:12" s="199" customFormat="1" ht="15.95" customHeight="1">
      <c r="A8" s="329" t="s">
        <v>308</v>
      </c>
      <c r="B8" s="325">
        <v>-20.867000000000004</v>
      </c>
      <c r="C8" s="246">
        <v>-20.731999999999999</v>
      </c>
      <c r="D8" s="246">
        <v>-20.082000000000004</v>
      </c>
      <c r="E8" s="247">
        <v>-21.617999999999999</v>
      </c>
      <c r="F8" s="246">
        <v>-21.900999999999996</v>
      </c>
      <c r="G8" s="246">
        <v>-23.155999999999999</v>
      </c>
      <c r="H8" s="246">
        <v>-24.971000000000004</v>
      </c>
      <c r="I8" s="247">
        <v>-28.29</v>
      </c>
      <c r="J8" s="246">
        <v>-83.299000000000007</v>
      </c>
      <c r="K8" s="246">
        <v>-98.317999999999984</v>
      </c>
      <c r="L8" s="189"/>
    </row>
    <row r="9" spans="1:12" s="199" customFormat="1" ht="15.95" customHeight="1">
      <c r="A9" s="329" t="s">
        <v>309</v>
      </c>
      <c r="B9" s="325">
        <v>17.166999999999994</v>
      </c>
      <c r="C9" s="246">
        <v>15.983000000000001</v>
      </c>
      <c r="D9" s="246">
        <v>15.587000000000002</v>
      </c>
      <c r="E9" s="259">
        <v>15.301</v>
      </c>
      <c r="F9" s="246">
        <v>14.960999999999999</v>
      </c>
      <c r="G9" s="246">
        <v>14.829999999999998</v>
      </c>
      <c r="H9" s="246">
        <v>15.224</v>
      </c>
      <c r="I9" s="259">
        <v>15.864000000000001</v>
      </c>
      <c r="J9" s="246">
        <v>64.037999999999997</v>
      </c>
      <c r="K9" s="246">
        <v>60.879000000000005</v>
      </c>
      <c r="L9" s="189"/>
    </row>
    <row r="10" spans="1:12" s="198" customFormat="1" ht="15.95" customHeight="1">
      <c r="A10" s="1016" t="s">
        <v>274</v>
      </c>
      <c r="B10" s="327">
        <v>356.88599999999974</v>
      </c>
      <c r="C10" s="250">
        <v>347.76300000000009</v>
      </c>
      <c r="D10" s="250">
        <v>321.87299999999999</v>
      </c>
      <c r="E10" s="251">
        <v>287.38299999999998</v>
      </c>
      <c r="F10" s="301">
        <v>284.53499999999991</v>
      </c>
      <c r="G10" s="250">
        <v>279.99800000000005</v>
      </c>
      <c r="H10" s="250">
        <v>283.76599999999996</v>
      </c>
      <c r="I10" s="251">
        <v>292.95599999999996</v>
      </c>
      <c r="J10" s="301">
        <v>1313.905</v>
      </c>
      <c r="K10" s="250">
        <v>1141.2549999999999</v>
      </c>
      <c r="L10" s="197"/>
    </row>
    <row r="11" spans="1:12" s="198" customFormat="1" ht="15.95" customHeight="1">
      <c r="A11" s="329" t="s">
        <v>275</v>
      </c>
      <c r="B11" s="325">
        <v>2.4279999999999999</v>
      </c>
      <c r="C11" s="246">
        <v>0.7370000000000001</v>
      </c>
      <c r="D11" s="246">
        <v>0.66399999999999992</v>
      </c>
      <c r="E11" s="247">
        <v>1.9259999999999999</v>
      </c>
      <c r="F11" s="263">
        <v>-0.22799999999999976</v>
      </c>
      <c r="G11" s="246">
        <v>0.13499999999999979</v>
      </c>
      <c r="H11" s="246">
        <v>1.0980000000000001</v>
      </c>
      <c r="I11" s="247">
        <v>1.873</v>
      </c>
      <c r="J11" s="263">
        <v>5.7549999999999999</v>
      </c>
      <c r="K11" s="246">
        <v>2.8780000000000001</v>
      </c>
      <c r="L11" s="197"/>
    </row>
    <row r="12" spans="1:12" s="198" customFormat="1" ht="15.95" customHeight="1">
      <c r="A12" s="329" t="s">
        <v>276</v>
      </c>
      <c r="B12" s="325">
        <v>24.159999999999997</v>
      </c>
      <c r="C12" s="246">
        <v>20.491</v>
      </c>
      <c r="D12" s="246">
        <v>21.487000000000002</v>
      </c>
      <c r="E12" s="247">
        <v>21.021999999999998</v>
      </c>
      <c r="F12" s="263">
        <v>16.234999999999999</v>
      </c>
      <c r="G12" s="246">
        <v>17.042000000000002</v>
      </c>
      <c r="H12" s="246">
        <v>15.648999999999997</v>
      </c>
      <c r="I12" s="247">
        <v>21.73</v>
      </c>
      <c r="J12" s="263">
        <v>87.16</v>
      </c>
      <c r="K12" s="246">
        <v>70.656000000000006</v>
      </c>
      <c r="L12" s="197"/>
    </row>
    <row r="13" spans="1:12" s="198" customFormat="1" ht="15.95" customHeight="1">
      <c r="A13" s="329" t="s">
        <v>277</v>
      </c>
      <c r="B13" s="325">
        <v>0.11200000000000002</v>
      </c>
      <c r="C13" s="246">
        <v>-4.300000000000001E-2</v>
      </c>
      <c r="D13" s="246">
        <v>9.000000000000008E-3</v>
      </c>
      <c r="E13" s="247">
        <v>0.152</v>
      </c>
      <c r="F13" s="263">
        <v>0.39900000000000002</v>
      </c>
      <c r="G13" s="246">
        <v>0.23099999999999998</v>
      </c>
      <c r="H13" s="246">
        <v>8.4000000000000005E-2</v>
      </c>
      <c r="I13" s="247">
        <v>0.03</v>
      </c>
      <c r="J13" s="263">
        <v>0.22999999999999998</v>
      </c>
      <c r="K13" s="246">
        <v>0.74399999999999999</v>
      </c>
      <c r="L13" s="197"/>
    </row>
    <row r="14" spans="1:12" s="198" customFormat="1" ht="15.95" customHeight="1">
      <c r="A14" s="329" t="s">
        <v>278</v>
      </c>
      <c r="B14" s="325"/>
      <c r="C14" s="246"/>
      <c r="D14" s="246"/>
      <c r="E14" s="247"/>
      <c r="F14" s="263"/>
      <c r="G14" s="246"/>
      <c r="H14" s="246"/>
      <c r="I14" s="247"/>
      <c r="J14" s="263">
        <v>0</v>
      </c>
      <c r="K14" s="246">
        <v>0</v>
      </c>
      <c r="L14" s="197"/>
    </row>
    <row r="15" spans="1:12" s="198" customFormat="1" ht="15.95" customHeight="1">
      <c r="A15" s="329" t="s">
        <v>279</v>
      </c>
      <c r="B15" s="325">
        <v>3.7440000000000015</v>
      </c>
      <c r="C15" s="246">
        <v>5.5220000000000002</v>
      </c>
      <c r="D15" s="246">
        <v>4.9949999999999992</v>
      </c>
      <c r="E15" s="247">
        <v>3.298</v>
      </c>
      <c r="F15" s="263">
        <v>3.0590000000000011</v>
      </c>
      <c r="G15" s="246">
        <v>3.3009999999999997</v>
      </c>
      <c r="H15" s="246">
        <v>2.024</v>
      </c>
      <c r="I15" s="247">
        <v>1.5569999999999999</v>
      </c>
      <c r="J15" s="263">
        <v>17.559000000000001</v>
      </c>
      <c r="K15" s="246">
        <v>9.9410000000000007</v>
      </c>
      <c r="L15" s="197"/>
    </row>
    <row r="16" spans="1:12" s="198" customFormat="1" ht="15.95" customHeight="1">
      <c r="A16" s="329" t="s">
        <v>64</v>
      </c>
      <c r="B16" s="325">
        <v>1.4910000000000068</v>
      </c>
      <c r="C16" s="246">
        <v>0.63099999999999312</v>
      </c>
      <c r="D16" s="246">
        <v>0.62900000000000134</v>
      </c>
      <c r="E16" s="247">
        <v>0.60100000000000264</v>
      </c>
      <c r="F16" s="263">
        <v>0.77200000000000912</v>
      </c>
      <c r="G16" s="246">
        <v>0.76499999999999702</v>
      </c>
      <c r="H16" s="246">
        <v>0.66700000000000159</v>
      </c>
      <c r="I16" s="247">
        <v>0.66099999999999781</v>
      </c>
      <c r="J16" s="263">
        <v>3.3520000000000039</v>
      </c>
      <c r="K16" s="246">
        <v>2.8650000000000055</v>
      </c>
      <c r="L16" s="197"/>
    </row>
    <row r="17" spans="1:12" s="198" customFormat="1" ht="15.95" customHeight="1">
      <c r="A17" s="1091" t="s">
        <v>65</v>
      </c>
      <c r="B17" s="327">
        <v>31.935000000000002</v>
      </c>
      <c r="C17" s="250">
        <v>27.337999999999994</v>
      </c>
      <c r="D17" s="250">
        <v>27.784000000000002</v>
      </c>
      <c r="E17" s="251">
        <v>26.998999999999999</v>
      </c>
      <c r="F17" s="301">
        <v>20.237000000000009</v>
      </c>
      <c r="G17" s="250">
        <v>21.473999999999997</v>
      </c>
      <c r="H17" s="250">
        <v>19.521999999999998</v>
      </c>
      <c r="I17" s="251">
        <v>25.850999999999999</v>
      </c>
      <c r="J17" s="301">
        <v>114.056</v>
      </c>
      <c r="K17" s="250">
        <v>87.084000000000003</v>
      </c>
      <c r="L17" s="197"/>
    </row>
    <row r="18" spans="1:12" s="198" customFormat="1" ht="15.95" customHeight="1">
      <c r="A18" s="1086" t="s">
        <v>280</v>
      </c>
      <c r="B18" s="325">
        <v>-0.52</v>
      </c>
      <c r="C18" s="246">
        <v>9.5000000000000001E-2</v>
      </c>
      <c r="D18" s="246">
        <v>1.9999999999999983E-3</v>
      </c>
      <c r="E18" s="247">
        <v>-2.5999999999999999E-2</v>
      </c>
      <c r="F18" s="263">
        <v>9.5000000000000001E-2</v>
      </c>
      <c r="G18" s="246">
        <v>-8.9999999999999993E-3</v>
      </c>
      <c r="H18" s="246">
        <v>0.05</v>
      </c>
      <c r="I18" s="247">
        <v>9.1999999999999998E-2</v>
      </c>
      <c r="J18" s="263">
        <v>-0.44900000000000007</v>
      </c>
      <c r="K18" s="246">
        <v>0.22800000000000001</v>
      </c>
      <c r="L18" s="197"/>
    </row>
    <row r="19" spans="1:12" s="198" customFormat="1" ht="15.95" customHeight="1">
      <c r="A19" s="1086" t="s">
        <v>281</v>
      </c>
      <c r="B19" s="325">
        <v>9.000000000000008E-3</v>
      </c>
      <c r="C19" s="246">
        <v>7.9999999999999932E-3</v>
      </c>
      <c r="D19" s="246">
        <v>1.4999999999999999E-2</v>
      </c>
      <c r="E19" s="247">
        <v>8.0000000000000002E-3</v>
      </c>
      <c r="F19" s="263">
        <v>9.000000000000008E-3</v>
      </c>
      <c r="G19" s="246">
        <v>3.9999999999999949E-3</v>
      </c>
      <c r="H19" s="246">
        <v>1.3999999999999999E-2</v>
      </c>
      <c r="I19" s="247">
        <v>5.0000000000000044E-3</v>
      </c>
      <c r="J19" s="263">
        <v>0.04</v>
      </c>
      <c r="K19" s="246">
        <v>3.2000000000000008E-2</v>
      </c>
      <c r="L19" s="197"/>
    </row>
    <row r="20" spans="1:12" s="199" customFormat="1" ht="15.95" customHeight="1">
      <c r="A20" s="329" t="s">
        <v>282</v>
      </c>
      <c r="B20" s="325">
        <v>-0.51100000000000001</v>
      </c>
      <c r="C20" s="246">
        <v>0.10299999999999999</v>
      </c>
      <c r="D20" s="246">
        <v>1.6999999999999998E-2</v>
      </c>
      <c r="E20" s="247">
        <v>-1.7999999999999999E-2</v>
      </c>
      <c r="F20" s="263">
        <v>0.10400000000000001</v>
      </c>
      <c r="G20" s="246">
        <v>-5.0000000000000044E-3</v>
      </c>
      <c r="H20" s="246">
        <v>6.4000000000000001E-2</v>
      </c>
      <c r="I20" s="247">
        <v>9.7000000000000003E-2</v>
      </c>
      <c r="J20" s="263">
        <v>-0.40900000000000003</v>
      </c>
      <c r="K20" s="246">
        <v>0.26</v>
      </c>
      <c r="L20" s="189"/>
    </row>
    <row r="21" spans="1:12" s="199" customFormat="1" ht="15.95" customHeight="1">
      <c r="A21" s="1086" t="s">
        <v>283</v>
      </c>
      <c r="B21" s="325">
        <v>0.23</v>
      </c>
      <c r="C21" s="246">
        <v>0</v>
      </c>
      <c r="D21" s="246">
        <v>0</v>
      </c>
      <c r="E21" s="247">
        <v>0</v>
      </c>
      <c r="F21" s="263">
        <v>0</v>
      </c>
      <c r="G21" s="246">
        <v>0.28699999999999998</v>
      </c>
      <c r="H21" s="246">
        <v>-8.1489999999999991</v>
      </c>
      <c r="I21" s="247">
        <v>-5.74</v>
      </c>
      <c r="J21" s="263">
        <v>0.23</v>
      </c>
      <c r="K21" s="246">
        <v>-13.602</v>
      </c>
      <c r="L21" s="189"/>
    </row>
    <row r="22" spans="1:12" s="199" customFormat="1" ht="15.95" customHeight="1">
      <c r="A22" s="1086" t="s">
        <v>284</v>
      </c>
      <c r="B22" s="325"/>
      <c r="C22" s="246"/>
      <c r="D22" s="246"/>
      <c r="E22" s="247"/>
      <c r="F22" s="263"/>
      <c r="G22" s="246"/>
      <c r="H22" s="246"/>
      <c r="I22" s="247"/>
      <c r="J22" s="263">
        <v>0</v>
      </c>
      <c r="K22" s="246">
        <v>0</v>
      </c>
      <c r="L22" s="189"/>
    </row>
    <row r="23" spans="1:12" s="199" customFormat="1" ht="15.95" customHeight="1">
      <c r="A23" s="1086" t="s">
        <v>285</v>
      </c>
      <c r="B23" s="325">
        <v>0</v>
      </c>
      <c r="C23" s="246">
        <v>-0.06</v>
      </c>
      <c r="D23" s="246"/>
      <c r="E23" s="247"/>
      <c r="F23" s="263"/>
      <c r="G23" s="246"/>
      <c r="H23" s="246"/>
      <c r="I23" s="247"/>
      <c r="J23" s="263">
        <v>-0.06</v>
      </c>
      <c r="K23" s="246">
        <v>0</v>
      </c>
      <c r="L23" s="189"/>
    </row>
    <row r="24" spans="1:12" s="199" customFormat="1" ht="15.95" customHeight="1">
      <c r="A24" s="329" t="s">
        <v>286</v>
      </c>
      <c r="B24" s="325">
        <v>0.23</v>
      </c>
      <c r="C24" s="246">
        <v>-0.06</v>
      </c>
      <c r="D24" s="246">
        <v>0</v>
      </c>
      <c r="E24" s="247">
        <v>0</v>
      </c>
      <c r="F24" s="263">
        <v>0</v>
      </c>
      <c r="G24" s="246">
        <v>0.28699999999999998</v>
      </c>
      <c r="H24" s="246">
        <v>-8.1489999999999991</v>
      </c>
      <c r="I24" s="247">
        <v>-5.74</v>
      </c>
      <c r="J24" s="263">
        <v>0.17</v>
      </c>
      <c r="K24" s="246">
        <v>-13.602</v>
      </c>
      <c r="L24" s="189"/>
    </row>
    <row r="25" spans="1:12" s="198" customFormat="1" ht="15.95" customHeight="1">
      <c r="A25" s="1016" t="s">
        <v>287</v>
      </c>
      <c r="B25" s="327">
        <v>-0.28100000000000003</v>
      </c>
      <c r="C25" s="250">
        <v>4.2999999999999997E-2</v>
      </c>
      <c r="D25" s="250">
        <v>1.6999999999999998E-2</v>
      </c>
      <c r="E25" s="251">
        <v>-1.7999999999999999E-2</v>
      </c>
      <c r="F25" s="301">
        <v>0.10400000000000001</v>
      </c>
      <c r="G25" s="250">
        <v>0.28199999999999997</v>
      </c>
      <c r="H25" s="250">
        <v>-8.0849999999999991</v>
      </c>
      <c r="I25" s="251">
        <v>-5.6429999999999998</v>
      </c>
      <c r="J25" s="301">
        <v>-0.23900000000000005</v>
      </c>
      <c r="K25" s="250">
        <v>-13.341999999999999</v>
      </c>
      <c r="L25" s="197"/>
    </row>
    <row r="26" spans="1:12" s="198" customFormat="1" ht="15.95" customHeight="1">
      <c r="A26" s="329" t="s">
        <v>288</v>
      </c>
      <c r="B26" s="325">
        <v>-11.541999999999998</v>
      </c>
      <c r="C26" s="246">
        <v>-13.706000000000001</v>
      </c>
      <c r="D26" s="246">
        <v>3.988999999999999</v>
      </c>
      <c r="E26" s="247">
        <v>-16.890999999999998</v>
      </c>
      <c r="F26" s="263">
        <v>-20.500999999999998</v>
      </c>
      <c r="G26" s="246">
        <v>17.006</v>
      </c>
      <c r="H26" s="246">
        <v>-5.7149999999999999</v>
      </c>
      <c r="I26" s="247">
        <v>-3.6999999999999998E-2</v>
      </c>
      <c r="J26" s="263">
        <v>-38.15</v>
      </c>
      <c r="K26" s="246">
        <v>-9.2469999999999981</v>
      </c>
      <c r="L26" s="197"/>
    </row>
    <row r="27" spans="1:12" s="198" customFormat="1" ht="15.95" customHeight="1">
      <c r="A27" s="329" t="s">
        <v>289</v>
      </c>
      <c r="B27" s="325">
        <v>2.0000000000000018E-3</v>
      </c>
      <c r="C27" s="246">
        <v>2.3000000000000007E-2</v>
      </c>
      <c r="D27" s="246">
        <v>1.1999999999999997E-2</v>
      </c>
      <c r="E27" s="247">
        <v>-0.109</v>
      </c>
      <c r="F27" s="263">
        <v>3.0000000000000006E-2</v>
      </c>
      <c r="G27" s="246">
        <v>1.0000000000000009E-3</v>
      </c>
      <c r="H27" s="246">
        <v>-3.3000000000000002E-2</v>
      </c>
      <c r="I27" s="247">
        <v>-3.5000000000000003E-2</v>
      </c>
      <c r="J27" s="263">
        <v>-7.1999999999999995E-2</v>
      </c>
      <c r="K27" s="246">
        <v>-3.6999999999999998E-2</v>
      </c>
      <c r="L27" s="197"/>
    </row>
    <row r="28" spans="1:12" s="198" customFormat="1" ht="15.95" customHeight="1">
      <c r="A28" s="329" t="s">
        <v>290</v>
      </c>
      <c r="B28" s="325">
        <v>0.71499999999999986</v>
      </c>
      <c r="C28" s="246">
        <v>-0.47899999999999965</v>
      </c>
      <c r="D28" s="246">
        <v>-1.4660000000000002</v>
      </c>
      <c r="E28" s="247">
        <v>1.0000000000000009E-3</v>
      </c>
      <c r="F28" s="263">
        <v>1.6389999999999993</v>
      </c>
      <c r="G28" s="246">
        <v>-10.001999999999999</v>
      </c>
      <c r="H28" s="246">
        <v>-2.71</v>
      </c>
      <c r="I28" s="247">
        <v>-1.9359999999999999</v>
      </c>
      <c r="J28" s="263">
        <v>-1.2290000000000001</v>
      </c>
      <c r="K28" s="246">
        <v>-13.009</v>
      </c>
      <c r="L28" s="197"/>
    </row>
    <row r="29" spans="1:12" s="198" customFormat="1" ht="15.95" customHeight="1">
      <c r="A29" s="1016" t="s">
        <v>291</v>
      </c>
      <c r="B29" s="327">
        <v>-10.824999999999998</v>
      </c>
      <c r="C29" s="250">
        <v>-14.162000000000001</v>
      </c>
      <c r="D29" s="250">
        <v>2.5349999999999984</v>
      </c>
      <c r="E29" s="251">
        <v>-16.998999999999999</v>
      </c>
      <c r="F29" s="301">
        <v>-18.831999999999997</v>
      </c>
      <c r="G29" s="250">
        <v>7.0050000000000026</v>
      </c>
      <c r="H29" s="250">
        <v>-8.4580000000000002</v>
      </c>
      <c r="I29" s="251">
        <v>-2.008</v>
      </c>
      <c r="J29" s="301">
        <v>-39.450999999999993</v>
      </c>
      <c r="K29" s="250">
        <v>-22.292999999999996</v>
      </c>
      <c r="L29" s="197"/>
    </row>
    <row r="30" spans="1:12" s="198" customFormat="1" ht="15.95" customHeight="1">
      <c r="A30" s="337" t="s">
        <v>66</v>
      </c>
      <c r="B30" s="331">
        <v>377.71499999999975</v>
      </c>
      <c r="C30" s="255">
        <v>360.98200000000014</v>
      </c>
      <c r="D30" s="255">
        <v>352.209</v>
      </c>
      <c r="E30" s="256">
        <v>297.36500000000001</v>
      </c>
      <c r="F30" s="262">
        <v>286.04399999999993</v>
      </c>
      <c r="G30" s="255">
        <v>308.75900000000001</v>
      </c>
      <c r="H30" s="255">
        <v>286.74499999999995</v>
      </c>
      <c r="I30" s="256">
        <v>311.15600000000001</v>
      </c>
      <c r="J30" s="262">
        <v>1388.271</v>
      </c>
      <c r="K30" s="255">
        <v>1192.704</v>
      </c>
      <c r="L30" s="197"/>
    </row>
    <row r="31" spans="1:12" s="199" customFormat="1" ht="15.95" customHeight="1">
      <c r="A31" s="329" t="s">
        <v>310</v>
      </c>
      <c r="B31" s="325">
        <v>178.798</v>
      </c>
      <c r="C31" s="246">
        <v>181.12199999999996</v>
      </c>
      <c r="D31" s="246">
        <v>172.71700000000001</v>
      </c>
      <c r="E31" s="247">
        <v>176.06100000000001</v>
      </c>
      <c r="F31" s="263">
        <v>174.24099999999999</v>
      </c>
      <c r="G31" s="246">
        <v>167.56799999999998</v>
      </c>
      <c r="H31" s="246">
        <v>162.40600000000001</v>
      </c>
      <c r="I31" s="247">
        <v>165.233</v>
      </c>
      <c r="J31" s="263">
        <v>708.69799999999998</v>
      </c>
      <c r="K31" s="246">
        <v>669.44799999999998</v>
      </c>
      <c r="L31" s="189"/>
    </row>
    <row r="32" spans="1:12" s="199" customFormat="1" ht="15.95" customHeight="1">
      <c r="A32" s="1087" t="s">
        <v>150</v>
      </c>
      <c r="B32" s="332">
        <v>1.7000000000000001E-2</v>
      </c>
      <c r="C32" s="258">
        <v>0</v>
      </c>
      <c r="D32" s="258">
        <v>0</v>
      </c>
      <c r="E32" s="259">
        <v>0</v>
      </c>
      <c r="F32" s="302">
        <v>0</v>
      </c>
      <c r="G32" s="258">
        <v>0</v>
      </c>
      <c r="H32" s="258">
        <v>0</v>
      </c>
      <c r="I32" s="259">
        <v>0</v>
      </c>
      <c r="J32" s="302">
        <v>1.7000000000000001E-2</v>
      </c>
      <c r="K32" s="258">
        <v>0</v>
      </c>
      <c r="L32" s="189"/>
    </row>
    <row r="33" spans="1:12" s="198" customFormat="1" ht="15.95" customHeight="1">
      <c r="A33" s="363" t="s">
        <v>67</v>
      </c>
      <c r="B33" s="334">
        <v>178.815</v>
      </c>
      <c r="C33" s="304">
        <v>181.12199999999996</v>
      </c>
      <c r="D33" s="304">
        <v>172.71700000000001</v>
      </c>
      <c r="E33" s="305">
        <v>176.06100000000001</v>
      </c>
      <c r="F33" s="306">
        <v>174.24099999999999</v>
      </c>
      <c r="G33" s="304">
        <v>167.56799999999998</v>
      </c>
      <c r="H33" s="304">
        <v>162.40600000000001</v>
      </c>
      <c r="I33" s="305">
        <v>165.233</v>
      </c>
      <c r="J33" s="306">
        <v>708.71500000000003</v>
      </c>
      <c r="K33" s="304">
        <v>669.44799999999998</v>
      </c>
      <c r="L33" s="197"/>
    </row>
    <row r="34" spans="1:12" s="198" customFormat="1" ht="15.95" customHeight="1">
      <c r="A34" s="337" t="s">
        <v>292</v>
      </c>
      <c r="B34" s="331">
        <v>198.89999999999975</v>
      </c>
      <c r="C34" s="255">
        <v>179.86000000000018</v>
      </c>
      <c r="D34" s="255">
        <v>179.49199999999999</v>
      </c>
      <c r="E34" s="256">
        <v>121.304</v>
      </c>
      <c r="F34" s="262">
        <v>111.80299999999994</v>
      </c>
      <c r="G34" s="255">
        <v>141.19100000000003</v>
      </c>
      <c r="H34" s="255">
        <v>124.33899999999994</v>
      </c>
      <c r="I34" s="256">
        <v>145.923</v>
      </c>
      <c r="J34" s="262">
        <v>679.55599999999993</v>
      </c>
      <c r="K34" s="255">
        <v>523.25599999999986</v>
      </c>
      <c r="L34" s="197"/>
    </row>
    <row r="35" spans="1:12" s="199" customFormat="1" ht="15.95" customHeight="1">
      <c r="A35" s="336" t="s">
        <v>293</v>
      </c>
      <c r="B35" s="325">
        <v>24.99199999999999</v>
      </c>
      <c r="C35" s="246">
        <v>15.063000000000002</v>
      </c>
      <c r="D35" s="246">
        <v>20.76</v>
      </c>
      <c r="E35" s="247">
        <v>20.998999999999999</v>
      </c>
      <c r="F35" s="263">
        <v>25.857000000000006</v>
      </c>
      <c r="G35" s="246">
        <v>17.317999999999998</v>
      </c>
      <c r="H35" s="246">
        <v>24.667000000000002</v>
      </c>
      <c r="I35" s="247">
        <v>14.715999999999999</v>
      </c>
      <c r="J35" s="263">
        <v>81.813999999999993</v>
      </c>
      <c r="K35" s="246">
        <v>82.558000000000007</v>
      </c>
      <c r="L35" s="189"/>
    </row>
    <row r="36" spans="1:12" s="198" customFormat="1" ht="15.95" customHeight="1">
      <c r="A36" s="1088" t="s">
        <v>68</v>
      </c>
      <c r="B36" s="331">
        <v>173.90799999999976</v>
      </c>
      <c r="C36" s="255">
        <v>164.7970000000002</v>
      </c>
      <c r="D36" s="255">
        <v>158.732</v>
      </c>
      <c r="E36" s="256">
        <v>100.30500000000001</v>
      </c>
      <c r="F36" s="262">
        <v>85.945999999999941</v>
      </c>
      <c r="G36" s="255">
        <v>123.87300000000003</v>
      </c>
      <c r="H36" s="255">
        <v>99.67199999999994</v>
      </c>
      <c r="I36" s="256">
        <v>131.20699999999999</v>
      </c>
      <c r="J36" s="262">
        <v>597.74199999999996</v>
      </c>
      <c r="K36" s="308">
        <v>440.69799999999987</v>
      </c>
      <c r="L36" s="197"/>
    </row>
    <row r="37" spans="1:12" s="198" customFormat="1" ht="15.95" customHeight="1">
      <c r="A37" s="336" t="s">
        <v>69</v>
      </c>
      <c r="B37" s="325">
        <v>55.915999999999997</v>
      </c>
      <c r="C37" s="246">
        <v>46.427000000000021</v>
      </c>
      <c r="D37" s="246">
        <v>51.881999999999991</v>
      </c>
      <c r="E37" s="247">
        <v>33.370999999999995</v>
      </c>
      <c r="F37" s="263">
        <v>35.04200000000003</v>
      </c>
      <c r="G37" s="246">
        <v>51.68100000000004</v>
      </c>
      <c r="H37" s="246">
        <v>33.556999999999988</v>
      </c>
      <c r="I37" s="247">
        <v>41.010999999999996</v>
      </c>
      <c r="J37" s="263">
        <v>187.596</v>
      </c>
      <c r="K37" s="246">
        <v>161.29100000000005</v>
      </c>
      <c r="L37" s="197"/>
    </row>
    <row r="38" spans="1:12" s="198" customFormat="1" ht="15.95" customHeight="1">
      <c r="A38" s="336" t="s">
        <v>70</v>
      </c>
      <c r="B38" s="325">
        <v>0.16900000000000001</v>
      </c>
      <c r="C38" s="246">
        <v>0.378</v>
      </c>
      <c r="D38" s="246">
        <v>0.23699999999999999</v>
      </c>
      <c r="E38" s="247">
        <v>0.11799999999999999</v>
      </c>
      <c r="F38" s="263">
        <v>0.26800000000000002</v>
      </c>
      <c r="G38" s="246">
        <v>0.26800000000000002</v>
      </c>
      <c r="H38" s="246">
        <v>0.22299999999999998</v>
      </c>
      <c r="I38" s="247">
        <v>0.19700000000000001</v>
      </c>
      <c r="J38" s="263">
        <v>0.90200000000000002</v>
      </c>
      <c r="K38" s="246">
        <v>0.95599999999999996</v>
      </c>
      <c r="L38" s="197"/>
    </row>
    <row r="39" spans="1:12" s="198" customFormat="1" ht="15.95" customHeight="1">
      <c r="A39" s="337" t="s">
        <v>71</v>
      </c>
      <c r="B39" s="331">
        <v>117.82299999999977</v>
      </c>
      <c r="C39" s="255">
        <v>117.99200000000017</v>
      </c>
      <c r="D39" s="255">
        <v>106.61300000000001</v>
      </c>
      <c r="E39" s="256">
        <v>66.816000000000017</v>
      </c>
      <c r="F39" s="262">
        <v>50.63599999999991</v>
      </c>
      <c r="G39" s="255">
        <v>71.923999999999992</v>
      </c>
      <c r="H39" s="255">
        <v>65.891999999999953</v>
      </c>
      <c r="I39" s="256">
        <v>89.998999999999995</v>
      </c>
      <c r="J39" s="262">
        <v>409.24399999999997</v>
      </c>
      <c r="K39" s="308">
        <v>278.45099999999985</v>
      </c>
      <c r="L39" s="197"/>
    </row>
    <row r="40" spans="1:12" s="199" customFormat="1" ht="15.95" customHeight="1">
      <c r="A40" s="336" t="s">
        <v>72</v>
      </c>
      <c r="B40" s="325"/>
      <c r="C40" s="246"/>
      <c r="D40" s="246"/>
      <c r="E40" s="247"/>
      <c r="F40" s="263"/>
      <c r="G40" s="246"/>
      <c r="H40" s="246"/>
      <c r="I40" s="247"/>
      <c r="J40" s="263">
        <v>0</v>
      </c>
      <c r="K40" s="309">
        <v>0</v>
      </c>
      <c r="L40" s="189"/>
    </row>
    <row r="41" spans="1:12" s="199" customFormat="1" ht="15.95" customHeight="1">
      <c r="A41" s="336" t="s">
        <v>73</v>
      </c>
      <c r="B41" s="325"/>
      <c r="C41" s="246"/>
      <c r="D41" s="246"/>
      <c r="E41" s="247"/>
      <c r="F41" s="263"/>
      <c r="G41" s="246"/>
      <c r="H41" s="246"/>
      <c r="I41" s="247"/>
      <c r="J41" s="263">
        <v>0</v>
      </c>
      <c r="K41" s="309">
        <v>0</v>
      </c>
      <c r="L41" s="189"/>
    </row>
    <row r="42" spans="1:12" s="199" customFormat="1" ht="15.95" customHeight="1">
      <c r="A42" s="336" t="s">
        <v>74</v>
      </c>
      <c r="B42" s="325"/>
      <c r="C42" s="246"/>
      <c r="D42" s="246"/>
      <c r="E42" s="247"/>
      <c r="F42" s="263"/>
      <c r="G42" s="246"/>
      <c r="H42" s="246"/>
      <c r="I42" s="247"/>
      <c r="J42" s="263">
        <v>0</v>
      </c>
      <c r="K42" s="309">
        <v>0</v>
      </c>
      <c r="L42" s="189"/>
    </row>
    <row r="43" spans="1:12" s="198" customFormat="1" ht="15.95" customHeight="1">
      <c r="A43" s="337" t="s">
        <v>75</v>
      </c>
      <c r="B43" s="331">
        <v>117.82299999999977</v>
      </c>
      <c r="C43" s="255">
        <v>117.99200000000017</v>
      </c>
      <c r="D43" s="255">
        <v>106.61300000000001</v>
      </c>
      <c r="E43" s="256">
        <v>66.816000000000017</v>
      </c>
      <c r="F43" s="262">
        <v>50.63599999999991</v>
      </c>
      <c r="G43" s="255">
        <v>71.923999999999992</v>
      </c>
      <c r="H43" s="255">
        <v>65.891999999999953</v>
      </c>
      <c r="I43" s="256">
        <v>89.998999999999995</v>
      </c>
      <c r="J43" s="262">
        <v>409.24399999999997</v>
      </c>
      <c r="K43" s="308">
        <v>278.45099999999985</v>
      </c>
      <c r="L43" s="197"/>
    </row>
    <row r="44" spans="1:12" s="199" customFormat="1" ht="15.95" customHeight="1">
      <c r="A44" s="506" t="s">
        <v>294</v>
      </c>
      <c r="B44" s="325"/>
      <c r="C44" s="246"/>
      <c r="D44" s="246"/>
      <c r="E44" s="247"/>
      <c r="F44" s="263"/>
      <c r="G44" s="246"/>
      <c r="H44" s="304"/>
      <c r="I44" s="247"/>
      <c r="J44" s="263"/>
      <c r="K44" s="304"/>
      <c r="L44" s="189"/>
    </row>
    <row r="45" spans="1:12" s="199" customFormat="1" ht="15.95" customHeight="1">
      <c r="A45" s="341" t="s">
        <v>296</v>
      </c>
      <c r="B45" s="340">
        <v>0.47341249354672205</v>
      </c>
      <c r="C45" s="311">
        <v>0.50174800959604604</v>
      </c>
      <c r="D45" s="311">
        <v>0.49038213106422612</v>
      </c>
      <c r="E45" s="312">
        <v>0.59207035125182861</v>
      </c>
      <c r="F45" s="313">
        <v>0.60914055180321924</v>
      </c>
      <c r="G45" s="311">
        <v>0.54271454435336286</v>
      </c>
      <c r="H45" s="311">
        <v>0.56637779211494543</v>
      </c>
      <c r="I45" s="312">
        <v>0.53102945146486003</v>
      </c>
      <c r="J45" s="313">
        <v>0.51050191209065088</v>
      </c>
      <c r="K45" s="311">
        <v>0.56128595192101305</v>
      </c>
      <c r="L45" s="189"/>
    </row>
    <row r="46" spans="1:12" s="199" customFormat="1" ht="15.95" customHeight="1">
      <c r="A46" s="341" t="s">
        <v>298</v>
      </c>
      <c r="B46" s="342">
        <v>0.20466039854591028</v>
      </c>
      <c r="C46" s="315">
        <v>0.21416937976302489</v>
      </c>
      <c r="D46" s="315">
        <v>0.19696356289296801</v>
      </c>
      <c r="E46" s="316">
        <v>0.12127216647827169</v>
      </c>
      <c r="F46" s="317">
        <v>9.1310069855010528E-2</v>
      </c>
      <c r="G46" s="315">
        <v>0.13168850693672429</v>
      </c>
      <c r="H46" s="315">
        <v>0.12170860173678892</v>
      </c>
      <c r="I46" s="316">
        <v>0.17104339653014455</v>
      </c>
      <c r="J46" s="317">
        <v>0.18444823782870348</v>
      </c>
      <c r="K46" s="315">
        <v>0.12838981000340746</v>
      </c>
      <c r="L46" s="189"/>
    </row>
    <row r="47" spans="1:12" s="199" customFormat="1" ht="15.95" customHeight="1">
      <c r="A47" s="341" t="s">
        <v>311</v>
      </c>
      <c r="B47" s="325">
        <v>43.349317584746409</v>
      </c>
      <c r="C47" s="246">
        <v>27.25380896654929</v>
      </c>
      <c r="D47" s="246">
        <v>38.268259856415689</v>
      </c>
      <c r="E47" s="247">
        <v>38.046347504664695</v>
      </c>
      <c r="F47" s="263">
        <v>46.381511791627609</v>
      </c>
      <c r="G47" s="246">
        <v>31.590502592118117</v>
      </c>
      <c r="H47" s="246">
        <v>45.408546911311731</v>
      </c>
      <c r="I47" s="247">
        <v>27.906721177631017</v>
      </c>
      <c r="J47" s="263">
        <v>36.792869197109191</v>
      </c>
      <c r="K47" s="246">
        <v>37.936078674697917</v>
      </c>
      <c r="L47" s="189"/>
    </row>
    <row r="48" spans="1:12" s="199" customFormat="1" ht="15.95" customHeight="1">
      <c r="A48" s="343" t="s">
        <v>300</v>
      </c>
      <c r="B48" s="325">
        <v>23756.414000000001</v>
      </c>
      <c r="C48" s="246">
        <v>22365.65</v>
      </c>
      <c r="D48" s="246">
        <v>21849.821</v>
      </c>
      <c r="E48" s="247">
        <v>21549.069</v>
      </c>
      <c r="F48" s="263">
        <v>22605.498</v>
      </c>
      <c r="G48" s="246">
        <v>21993.307000000001</v>
      </c>
      <c r="H48" s="246">
        <v>21862.912</v>
      </c>
      <c r="I48" s="247">
        <v>21594.986000000001</v>
      </c>
      <c r="J48" s="263">
        <v>23756.414000000001</v>
      </c>
      <c r="K48" s="246">
        <v>22605.498</v>
      </c>
      <c r="L48" s="189"/>
    </row>
    <row r="49" spans="1:12" s="210" customFormat="1" ht="15.95" customHeight="1">
      <c r="A49" s="1090" t="s">
        <v>301</v>
      </c>
      <c r="B49" s="345">
        <v>3755.7869999999998</v>
      </c>
      <c r="C49" s="319">
        <v>3734.2649999999999</v>
      </c>
      <c r="D49" s="319">
        <v>3692.152</v>
      </c>
      <c r="E49" s="320">
        <v>3591.2420000000002</v>
      </c>
      <c r="F49" s="349">
        <v>3498.3670000000002</v>
      </c>
      <c r="G49" s="319">
        <v>3471.5390000000002</v>
      </c>
      <c r="H49" s="319">
        <v>3386.4630000000002</v>
      </c>
      <c r="I49" s="320">
        <v>3357.8719999999998</v>
      </c>
      <c r="J49" s="349">
        <v>3755.7869999999998</v>
      </c>
      <c r="K49" s="319">
        <v>3498.3670000000002</v>
      </c>
      <c r="L49" s="230"/>
    </row>
    <row r="50" spans="1:12" s="296" customFormat="1" ht="15" customHeight="1">
      <c r="A50" s="350" t="s">
        <v>327</v>
      </c>
      <c r="B50" s="280"/>
      <c r="C50" s="280"/>
      <c r="D50" s="280"/>
      <c r="E50" s="280"/>
      <c r="F50" s="280"/>
      <c r="G50" s="280"/>
      <c r="H50" s="280"/>
      <c r="I50" s="280"/>
      <c r="J50" s="280"/>
      <c r="K50" s="280"/>
      <c r="L50" s="288"/>
    </row>
    <row r="51" spans="1:12" ht="15" customHeight="1">
      <c r="A51" s="294" t="s">
        <v>303</v>
      </c>
      <c r="D51" s="270"/>
      <c r="I51" s="321"/>
      <c r="J51" s="321"/>
      <c r="K51" s="321"/>
    </row>
    <row r="52" spans="1:12" ht="15" customHeight="1">
      <c r="A52" s="294" t="s">
        <v>304</v>
      </c>
      <c r="B52" s="361"/>
      <c r="C52" s="361"/>
      <c r="D52" s="361"/>
      <c r="E52" s="361"/>
      <c r="F52" s="361"/>
      <c r="G52" s="361"/>
      <c r="H52" s="361"/>
      <c r="I52" s="361"/>
      <c r="J52" s="361"/>
      <c r="K52" s="361"/>
    </row>
    <row r="53" spans="1:12" ht="15" customHeight="1">
      <c r="I53" s="321"/>
      <c r="J53" s="321"/>
      <c r="K53" s="321"/>
    </row>
    <row r="54" spans="1:12" ht="15">
      <c r="A54" s="362"/>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53"/>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6" customWidth="1"/>
    <col min="13" max="16384" width="9.140625" style="298"/>
  </cols>
  <sheetData>
    <row r="1" spans="1:12" s="189" customFormat="1" ht="50.1" customHeight="1">
      <c r="A1" s="185"/>
      <c r="L1" s="336"/>
    </row>
    <row r="2" spans="1:12" s="192" customFormat="1" ht="39.950000000000003" customHeight="1">
      <c r="A2" s="190" t="s">
        <v>328</v>
      </c>
      <c r="C2" s="193"/>
      <c r="D2" s="193"/>
      <c r="I2" s="238"/>
      <c r="J2" s="238"/>
      <c r="K2" s="238"/>
      <c r="L2" s="296"/>
    </row>
    <row r="3" spans="1:12" s="192" customFormat="1" ht="2.1" customHeight="1">
      <c r="A3" s="239"/>
      <c r="B3" s="240"/>
      <c r="C3" s="241"/>
      <c r="D3" s="241"/>
      <c r="E3" s="240"/>
      <c r="F3" s="240"/>
      <c r="G3" s="240"/>
      <c r="H3" s="240"/>
      <c r="I3" s="242"/>
      <c r="J3" s="242"/>
      <c r="K3" s="242"/>
      <c r="L3" s="296"/>
    </row>
    <row r="4" spans="1:12" s="199" customFormat="1" ht="15.75" customHeight="1">
      <c r="A4" s="197"/>
      <c r="B4" s="197"/>
      <c r="C4" s="197"/>
      <c r="D4" s="197"/>
      <c r="E4" s="198"/>
      <c r="F4" s="198"/>
      <c r="G4" s="198"/>
      <c r="H4" s="198"/>
      <c r="I4" s="198"/>
      <c r="J4" s="198"/>
      <c r="K4" s="198"/>
      <c r="L4" s="336"/>
    </row>
    <row r="5" spans="1:12" s="199" customFormat="1" ht="20.100000000000001" customHeight="1">
      <c r="A5" s="1069" t="s">
        <v>329</v>
      </c>
      <c r="B5" s="1070"/>
      <c r="C5" s="1070"/>
      <c r="D5" s="1070"/>
      <c r="E5" s="1070"/>
      <c r="F5" s="1070"/>
      <c r="G5" s="1070"/>
      <c r="H5" s="1070"/>
      <c r="I5" s="1070"/>
      <c r="J5" s="1070"/>
      <c r="K5" s="1070"/>
      <c r="L5" s="336"/>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c r="L6" s="336"/>
    </row>
    <row r="7" spans="1:12" s="199" customFormat="1" ht="15.95" customHeight="1">
      <c r="A7" s="329" t="s">
        <v>307</v>
      </c>
      <c r="B7" s="325">
        <v>446.26099999999997</v>
      </c>
      <c r="C7" s="246">
        <v>420.41999999999996</v>
      </c>
      <c r="D7" s="246">
        <v>466.65199999999999</v>
      </c>
      <c r="E7" s="247">
        <v>455.71899999999999</v>
      </c>
      <c r="F7" s="246">
        <v>445.04892249952229</v>
      </c>
      <c r="G7" s="246">
        <v>461.8032345186067</v>
      </c>
      <c r="H7" s="246">
        <v>427.86741014197918</v>
      </c>
      <c r="I7" s="247">
        <v>417.11409235697806</v>
      </c>
      <c r="J7" s="246">
        <v>1789.0519999999999</v>
      </c>
      <c r="K7" s="246">
        <v>1751.8336595170863</v>
      </c>
      <c r="L7" s="336"/>
    </row>
    <row r="8" spans="1:12" s="199" customFormat="1" ht="15.95" customHeight="1">
      <c r="A8" s="329" t="s">
        <v>308</v>
      </c>
      <c r="B8" s="325">
        <v>-32.253</v>
      </c>
      <c r="C8" s="246">
        <v>-31.628999999999991</v>
      </c>
      <c r="D8" s="246">
        <v>-23.317000000000004</v>
      </c>
      <c r="E8" s="247">
        <v>-21.367999999999999</v>
      </c>
      <c r="F8" s="246">
        <v>-22.698294506098698</v>
      </c>
      <c r="G8" s="246">
        <v>-29.140290345020698</v>
      </c>
      <c r="H8" s="246">
        <v>-35.033008598945401</v>
      </c>
      <c r="I8" s="247">
        <v>-30.424089811844897</v>
      </c>
      <c r="J8" s="246">
        <v>-108.56699999999999</v>
      </c>
      <c r="K8" s="246">
        <v>-117.29568326190969</v>
      </c>
      <c r="L8" s="336"/>
    </row>
    <row r="9" spans="1:12" s="199" customFormat="1" ht="15.95" customHeight="1">
      <c r="A9" s="329" t="s">
        <v>309</v>
      </c>
      <c r="B9" s="325">
        <v>24.896000000000001</v>
      </c>
      <c r="C9" s="246">
        <v>23.680000000000007</v>
      </c>
      <c r="D9" s="246">
        <v>23.428999999999998</v>
      </c>
      <c r="E9" s="259">
        <v>25.297000000000001</v>
      </c>
      <c r="F9" s="246">
        <v>24.479670219047801</v>
      </c>
      <c r="G9" s="246">
        <v>25.309822884387998</v>
      </c>
      <c r="H9" s="246">
        <v>27.171036887835101</v>
      </c>
      <c r="I9" s="259">
        <v>28.888971874993103</v>
      </c>
      <c r="J9" s="246">
        <v>97.302000000000007</v>
      </c>
      <c r="K9" s="246">
        <v>105.84950186626401</v>
      </c>
      <c r="L9" s="336"/>
    </row>
    <row r="10" spans="1:12" s="198" customFormat="1" ht="15.95" customHeight="1">
      <c r="A10" s="1016" t="s">
        <v>274</v>
      </c>
      <c r="B10" s="327">
        <v>438.904</v>
      </c>
      <c r="C10" s="250">
        <v>412.47099999999995</v>
      </c>
      <c r="D10" s="250">
        <v>466.76399999999995</v>
      </c>
      <c r="E10" s="251">
        <v>459.64800000000002</v>
      </c>
      <c r="F10" s="301">
        <v>446.8302982124714</v>
      </c>
      <c r="G10" s="250">
        <v>457.97276705797401</v>
      </c>
      <c r="H10" s="250">
        <v>420.00543843086888</v>
      </c>
      <c r="I10" s="251">
        <v>415.57897442012626</v>
      </c>
      <c r="J10" s="301">
        <v>1777.7869999999998</v>
      </c>
      <c r="K10" s="250">
        <v>1740.3874781214406</v>
      </c>
      <c r="L10" s="363"/>
    </row>
    <row r="11" spans="1:12" s="198" customFormat="1" ht="15.95" customHeight="1">
      <c r="A11" s="329" t="s">
        <v>275</v>
      </c>
      <c r="B11" s="325">
        <v>33.817999999999998</v>
      </c>
      <c r="C11" s="246">
        <v>34.008000000000003</v>
      </c>
      <c r="D11" s="246">
        <v>30.412000000000003</v>
      </c>
      <c r="E11" s="247">
        <v>28.818999999999999</v>
      </c>
      <c r="F11" s="263">
        <v>32.631999999999998</v>
      </c>
      <c r="G11" s="246">
        <v>32.738999999999997</v>
      </c>
      <c r="H11" s="246">
        <v>27.591999999999999</v>
      </c>
      <c r="I11" s="247">
        <v>27.603999999999999</v>
      </c>
      <c r="J11" s="263">
        <v>127.057</v>
      </c>
      <c r="K11" s="246">
        <v>120.56699999999999</v>
      </c>
      <c r="L11" s="363"/>
    </row>
    <row r="12" spans="1:12" s="198" customFormat="1" ht="15.95" customHeight="1">
      <c r="A12" s="329" t="s">
        <v>276</v>
      </c>
      <c r="B12" s="325">
        <v>6.3880000000000017</v>
      </c>
      <c r="C12" s="246">
        <v>5.6529999999999987</v>
      </c>
      <c r="D12" s="246">
        <v>5.8109999999999999</v>
      </c>
      <c r="E12" s="247">
        <v>6.8659999999999997</v>
      </c>
      <c r="F12" s="263">
        <v>7.4589999999999996</v>
      </c>
      <c r="G12" s="246">
        <v>6.6760000000000002</v>
      </c>
      <c r="H12" s="246">
        <v>6.67</v>
      </c>
      <c r="I12" s="247">
        <v>9.36</v>
      </c>
      <c r="J12" s="263">
        <v>24.718</v>
      </c>
      <c r="K12" s="246">
        <v>30.164999999999999</v>
      </c>
      <c r="L12" s="363"/>
    </row>
    <row r="13" spans="1:12" s="198" customFormat="1" ht="15.95" customHeight="1">
      <c r="A13" s="329" t="s">
        <v>277</v>
      </c>
      <c r="B13" s="325">
        <v>7.5030000000000001</v>
      </c>
      <c r="C13" s="246">
        <v>6.134999999999998</v>
      </c>
      <c r="D13" s="246">
        <v>8.1080000000000005</v>
      </c>
      <c r="E13" s="247">
        <v>9.2729999999999997</v>
      </c>
      <c r="F13" s="263">
        <v>9.4870000000000001</v>
      </c>
      <c r="G13" s="246">
        <v>7.2389999999999999</v>
      </c>
      <c r="H13" s="246">
        <v>6.9169999999999998</v>
      </c>
      <c r="I13" s="247">
        <v>8.0370000000000008</v>
      </c>
      <c r="J13" s="263">
        <v>31.018999999999998</v>
      </c>
      <c r="K13" s="246">
        <v>31.68</v>
      </c>
      <c r="L13" s="363"/>
    </row>
    <row r="14" spans="1:12" s="198" customFormat="1" ht="15.95" customHeight="1">
      <c r="A14" s="329" t="s">
        <v>278</v>
      </c>
      <c r="B14" s="325">
        <v>-6.0580000000000016</v>
      </c>
      <c r="C14" s="246">
        <v>-5.8979999999999988</v>
      </c>
      <c r="D14" s="246">
        <v>-4.4080000000000004</v>
      </c>
      <c r="E14" s="247"/>
      <c r="F14" s="263"/>
      <c r="G14" s="246"/>
      <c r="H14" s="246"/>
      <c r="I14" s="247"/>
      <c r="J14" s="263">
        <v>-16.364000000000001</v>
      </c>
      <c r="K14" s="246">
        <v>0</v>
      </c>
      <c r="L14" s="363"/>
    </row>
    <row r="15" spans="1:12" s="198" customFormat="1" ht="15.95" customHeight="1">
      <c r="A15" s="329" t="s">
        <v>279</v>
      </c>
      <c r="B15" s="325">
        <v>3.016</v>
      </c>
      <c r="C15" s="246">
        <v>5.1109999999999989</v>
      </c>
      <c r="D15" s="246">
        <v>3.3230000000000004</v>
      </c>
      <c r="E15" s="247">
        <v>3.84</v>
      </c>
      <c r="F15" s="263">
        <v>1.994</v>
      </c>
      <c r="G15" s="246">
        <v>3.0939999999999999</v>
      </c>
      <c r="H15" s="246">
        <v>0.153</v>
      </c>
      <c r="I15" s="247">
        <v>4.7869999999999999</v>
      </c>
      <c r="J15" s="263">
        <v>15.29</v>
      </c>
      <c r="K15" s="246">
        <v>10.027999999999999</v>
      </c>
      <c r="L15" s="363"/>
    </row>
    <row r="16" spans="1:12" s="198" customFormat="1" ht="15.95" customHeight="1">
      <c r="A16" s="329" t="s">
        <v>64</v>
      </c>
      <c r="B16" s="325">
        <v>46.070000000000022</v>
      </c>
      <c r="C16" s="246">
        <v>47.084999999999994</v>
      </c>
      <c r="D16" s="246">
        <v>51.021999999999998</v>
      </c>
      <c r="E16" s="247">
        <v>35.570999999999998</v>
      </c>
      <c r="F16" s="263">
        <v>32.668502257196899</v>
      </c>
      <c r="G16" s="246">
        <v>36.075657681488899</v>
      </c>
      <c r="H16" s="246">
        <v>40.532490397346102</v>
      </c>
      <c r="I16" s="247">
        <v>37.324819916776903</v>
      </c>
      <c r="J16" s="263">
        <v>179.74800000000002</v>
      </c>
      <c r="K16" s="246">
        <v>146.60147025280881</v>
      </c>
      <c r="L16" s="363"/>
    </row>
    <row r="17" spans="1:12" s="198" customFormat="1" ht="15.95" customHeight="1">
      <c r="A17" s="1091" t="s">
        <v>65</v>
      </c>
      <c r="B17" s="327">
        <v>90.737000000000023</v>
      </c>
      <c r="C17" s="250">
        <v>92.093999999999994</v>
      </c>
      <c r="D17" s="250">
        <v>94.268000000000001</v>
      </c>
      <c r="E17" s="251">
        <v>84.369</v>
      </c>
      <c r="F17" s="301">
        <v>84.240502257196894</v>
      </c>
      <c r="G17" s="250">
        <v>85.823657681488896</v>
      </c>
      <c r="H17" s="250">
        <v>81.864490397346103</v>
      </c>
      <c r="I17" s="251">
        <v>87.1128199167769</v>
      </c>
      <c r="J17" s="301">
        <v>361.46800000000007</v>
      </c>
      <c r="K17" s="250">
        <v>339.04147025280884</v>
      </c>
      <c r="L17" s="363"/>
    </row>
    <row r="18" spans="1:12" s="198" customFormat="1" ht="15.95" customHeight="1">
      <c r="A18" s="1086" t="s">
        <v>280</v>
      </c>
      <c r="B18" s="325">
        <v>0.34699999999999998</v>
      </c>
      <c r="C18" s="246">
        <v>0.56599999999999984</v>
      </c>
      <c r="D18" s="246">
        <v>0.64800000000000002</v>
      </c>
      <c r="E18" s="247">
        <v>0.67600000000000005</v>
      </c>
      <c r="F18" s="263">
        <v>2.222</v>
      </c>
      <c r="G18" s="246">
        <v>0.193</v>
      </c>
      <c r="H18" s="246">
        <v>0.878</v>
      </c>
      <c r="I18" s="247">
        <v>0.874</v>
      </c>
      <c r="J18" s="263">
        <v>2.2370000000000001</v>
      </c>
      <c r="K18" s="246">
        <v>4.1669999999999998</v>
      </c>
      <c r="L18" s="363"/>
    </row>
    <row r="19" spans="1:12" s="198" customFormat="1" ht="15.95" customHeight="1">
      <c r="A19" s="1086" t="s">
        <v>281</v>
      </c>
      <c r="B19" s="325">
        <v>2.7209999999999979</v>
      </c>
      <c r="C19" s="246">
        <v>52.335999999999999</v>
      </c>
      <c r="D19" s="246">
        <v>1.0400000000000005</v>
      </c>
      <c r="E19" s="247">
        <v>6.6609999999999996</v>
      </c>
      <c r="F19" s="263">
        <v>-2.2666114751243907</v>
      </c>
      <c r="G19" s="246">
        <v>22.675573559780599</v>
      </c>
      <c r="H19" s="246">
        <v>9.0860000000000003</v>
      </c>
      <c r="I19" s="247">
        <v>-0.38300000000000001</v>
      </c>
      <c r="J19" s="263">
        <v>62.757999999999996</v>
      </c>
      <c r="K19" s="246">
        <v>29.111962084656209</v>
      </c>
      <c r="L19" s="363"/>
    </row>
    <row r="20" spans="1:12" s="199" customFormat="1" ht="15.95" customHeight="1">
      <c r="A20" s="329" t="s">
        <v>282</v>
      </c>
      <c r="B20" s="325">
        <v>3.0679999999999978</v>
      </c>
      <c r="C20" s="246">
        <v>52.902000000000001</v>
      </c>
      <c r="D20" s="246">
        <v>1.6880000000000006</v>
      </c>
      <c r="E20" s="247">
        <v>7.3369999999999997</v>
      </c>
      <c r="F20" s="263">
        <v>-4.4611475124390801E-2</v>
      </c>
      <c r="G20" s="246">
        <v>22.8685735597806</v>
      </c>
      <c r="H20" s="246">
        <v>9.9640000000000004</v>
      </c>
      <c r="I20" s="247">
        <v>0.49099999999999999</v>
      </c>
      <c r="J20" s="263">
        <v>64.995000000000005</v>
      </c>
      <c r="K20" s="246">
        <v>33.278962084656207</v>
      </c>
      <c r="L20" s="336"/>
    </row>
    <row r="21" spans="1:12" s="199" customFormat="1" ht="15.95" customHeight="1">
      <c r="A21" s="1086" t="s">
        <v>283</v>
      </c>
      <c r="B21" s="325">
        <v>4.0439999999999987</v>
      </c>
      <c r="C21" s="246">
        <v>3.4410000000000025</v>
      </c>
      <c r="D21" s="246">
        <v>0.48899999999999721</v>
      </c>
      <c r="E21" s="247">
        <v>19.761000000000003</v>
      </c>
      <c r="F21" s="263">
        <v>4.7521180000000003</v>
      </c>
      <c r="G21" s="246">
        <v>-0.15099999999999997</v>
      </c>
      <c r="H21" s="246">
        <v>0.186</v>
      </c>
      <c r="I21" s="247">
        <v>3.266</v>
      </c>
      <c r="J21" s="263">
        <v>27.734999999999999</v>
      </c>
      <c r="K21" s="246">
        <v>8.0531180000000013</v>
      </c>
      <c r="L21" s="336"/>
    </row>
    <row r="22" spans="1:12" s="199" customFormat="1" ht="15.95" customHeight="1">
      <c r="A22" s="1086" t="s">
        <v>284</v>
      </c>
      <c r="B22" s="325">
        <v>2.7279999999999998</v>
      </c>
      <c r="C22" s="246">
        <v>8.9999999999999858E-2</v>
      </c>
      <c r="D22" s="246">
        <v>-3.6999999999999034E-2</v>
      </c>
      <c r="E22" s="247">
        <v>11.401999999999999</v>
      </c>
      <c r="F22" s="263">
        <v>0.23799999999999999</v>
      </c>
      <c r="G22" s="246">
        <v>0.47799999999999998</v>
      </c>
      <c r="H22" s="246">
        <v>-1E-3</v>
      </c>
      <c r="I22" s="247">
        <v>0.45800000000000002</v>
      </c>
      <c r="J22" s="263">
        <v>14.183</v>
      </c>
      <c r="K22" s="246">
        <v>1.173</v>
      </c>
      <c r="L22" s="336"/>
    </row>
    <row r="23" spans="1:12" s="199" customFormat="1" ht="15.95" customHeight="1">
      <c r="A23" s="1086" t="s">
        <v>285</v>
      </c>
      <c r="B23" s="325"/>
      <c r="C23" s="246"/>
      <c r="D23" s="246"/>
      <c r="E23" s="247"/>
      <c r="F23" s="263">
        <v>0.29699999999999999</v>
      </c>
      <c r="G23" s="246"/>
      <c r="H23" s="246"/>
      <c r="I23" s="247"/>
      <c r="J23" s="263">
        <v>0</v>
      </c>
      <c r="K23" s="246">
        <v>0.29699999999999999</v>
      </c>
      <c r="L23" s="336"/>
    </row>
    <row r="24" spans="1:12" s="199" customFormat="1" ht="15.95" customHeight="1">
      <c r="A24" s="329" t="s">
        <v>286</v>
      </c>
      <c r="B24" s="325">
        <v>6.7719999999999985</v>
      </c>
      <c r="C24" s="246">
        <v>3.5310000000000024</v>
      </c>
      <c r="D24" s="246">
        <v>0.45199999999999818</v>
      </c>
      <c r="E24" s="247">
        <v>31.163</v>
      </c>
      <c r="F24" s="263">
        <v>5.2871180000000004</v>
      </c>
      <c r="G24" s="246">
        <v>0.32700000000000001</v>
      </c>
      <c r="H24" s="246">
        <v>0.185</v>
      </c>
      <c r="I24" s="247">
        <v>3.7240000000000002</v>
      </c>
      <c r="J24" s="263">
        <v>41.917999999999999</v>
      </c>
      <c r="K24" s="246">
        <v>9.5231180000000002</v>
      </c>
      <c r="L24" s="336"/>
    </row>
    <row r="25" spans="1:12" s="198" customFormat="1" ht="15.95" customHeight="1">
      <c r="A25" s="1016" t="s">
        <v>287</v>
      </c>
      <c r="B25" s="327">
        <v>9.8399999999999963</v>
      </c>
      <c r="C25" s="250">
        <v>56.433000000000007</v>
      </c>
      <c r="D25" s="250">
        <v>2.1399999999999988</v>
      </c>
      <c r="E25" s="251">
        <v>38.5</v>
      </c>
      <c r="F25" s="301">
        <v>5.2425065248756093</v>
      </c>
      <c r="G25" s="250">
        <v>23.195573559780602</v>
      </c>
      <c r="H25" s="250">
        <v>10.149000000000001</v>
      </c>
      <c r="I25" s="251">
        <v>4.2149999999999999</v>
      </c>
      <c r="J25" s="301">
        <v>106.913</v>
      </c>
      <c r="K25" s="250">
        <v>42.802080084656211</v>
      </c>
      <c r="L25" s="363"/>
    </row>
    <row r="26" spans="1:12" s="198" customFormat="1" ht="15.95" customHeight="1">
      <c r="A26" s="329" t="s">
        <v>288</v>
      </c>
      <c r="B26" s="325">
        <v>-4.0380000000000003</v>
      </c>
      <c r="C26" s="246">
        <v>16.164999999999999</v>
      </c>
      <c r="D26" s="246">
        <v>-13.052</v>
      </c>
      <c r="E26" s="247">
        <v>29.274000000000001</v>
      </c>
      <c r="F26" s="263">
        <v>-7.6168659999999999</v>
      </c>
      <c r="G26" s="246">
        <v>-21.220248000000002</v>
      </c>
      <c r="H26" s="246">
        <v>43.427909019562399</v>
      </c>
      <c r="I26" s="247">
        <v>-28.402878018994102</v>
      </c>
      <c r="J26" s="263">
        <v>28.349</v>
      </c>
      <c r="K26" s="246">
        <v>-13.812082999431702</v>
      </c>
      <c r="L26" s="363"/>
    </row>
    <row r="27" spans="1:12" s="198" customFormat="1" ht="15.95" customHeight="1">
      <c r="A27" s="329" t="s">
        <v>289</v>
      </c>
      <c r="B27" s="325">
        <v>12.918000000000003</v>
      </c>
      <c r="C27" s="246">
        <v>14.594999999999999</v>
      </c>
      <c r="D27" s="246">
        <v>16.343</v>
      </c>
      <c r="E27" s="247">
        <v>0.106</v>
      </c>
      <c r="F27" s="263">
        <v>17.398178999999999</v>
      </c>
      <c r="G27" s="246">
        <v>27.772748</v>
      </c>
      <c r="H27" s="246">
        <v>2.1308537377669001</v>
      </c>
      <c r="I27" s="247">
        <v>40.567854254614595</v>
      </c>
      <c r="J27" s="263">
        <v>43.962000000000003</v>
      </c>
      <c r="K27" s="246">
        <v>87.869634992381492</v>
      </c>
      <c r="L27" s="363"/>
    </row>
    <row r="28" spans="1:12" s="198" customFormat="1" ht="15.95" customHeight="1">
      <c r="A28" s="329" t="s">
        <v>290</v>
      </c>
      <c r="B28" s="325">
        <v>2.465999999999994</v>
      </c>
      <c r="C28" s="246">
        <v>9.4419999999999931</v>
      </c>
      <c r="D28" s="246">
        <v>40.456000000000003</v>
      </c>
      <c r="E28" s="247">
        <v>3.2560000000000002</v>
      </c>
      <c r="F28" s="263">
        <v>-62.988890850103502</v>
      </c>
      <c r="G28" s="246">
        <v>-170.58006107045719</v>
      </c>
      <c r="H28" s="246">
        <v>-155.49298745388541</v>
      </c>
      <c r="I28" s="247">
        <v>-0.4116806650705005</v>
      </c>
      <c r="J28" s="263">
        <v>55.62</v>
      </c>
      <c r="K28" s="246">
        <v>-389.47362003951656</v>
      </c>
      <c r="L28" s="363"/>
    </row>
    <row r="29" spans="1:12" s="198" customFormat="1" ht="15.95" customHeight="1">
      <c r="A29" s="1016" t="s">
        <v>291</v>
      </c>
      <c r="B29" s="327">
        <v>11.345999999999997</v>
      </c>
      <c r="C29" s="250">
        <v>40.201999999999991</v>
      </c>
      <c r="D29" s="250">
        <v>43.747</v>
      </c>
      <c r="E29" s="251">
        <v>32.636000000000003</v>
      </c>
      <c r="F29" s="301">
        <v>-53.207577850103505</v>
      </c>
      <c r="G29" s="250">
        <v>-164.02756107045718</v>
      </c>
      <c r="H29" s="250">
        <v>-109.9342246965561</v>
      </c>
      <c r="I29" s="251">
        <v>11.753295570549993</v>
      </c>
      <c r="J29" s="301">
        <v>127.93099999999998</v>
      </c>
      <c r="K29" s="250">
        <v>-315.41606804656681</v>
      </c>
      <c r="L29" s="363"/>
    </row>
    <row r="30" spans="1:12" s="198" customFormat="1" ht="15.95" customHeight="1">
      <c r="A30" s="337" t="s">
        <v>66</v>
      </c>
      <c r="B30" s="331">
        <v>550.82700000000011</v>
      </c>
      <c r="C30" s="255">
        <v>601.19999999999993</v>
      </c>
      <c r="D30" s="255">
        <v>606.91899999999987</v>
      </c>
      <c r="E30" s="256">
        <v>615.15300000000002</v>
      </c>
      <c r="F30" s="262">
        <v>483.10572914444032</v>
      </c>
      <c r="G30" s="255">
        <v>402.96443722878644</v>
      </c>
      <c r="H30" s="255">
        <v>402.08470413165884</v>
      </c>
      <c r="I30" s="256">
        <v>518.66008990745308</v>
      </c>
      <c r="J30" s="262">
        <v>2374.0990000000002</v>
      </c>
      <c r="K30" s="255">
        <v>1806.8149604123387</v>
      </c>
      <c r="L30" s="363"/>
    </row>
    <row r="31" spans="1:12" s="199" customFormat="1" ht="15.95" customHeight="1">
      <c r="A31" s="329" t="s">
        <v>310</v>
      </c>
      <c r="B31" s="325">
        <v>390.95299999999997</v>
      </c>
      <c r="C31" s="246">
        <v>396.59799999999996</v>
      </c>
      <c r="D31" s="246">
        <v>411.56599999999997</v>
      </c>
      <c r="E31" s="247">
        <v>422.17400000000004</v>
      </c>
      <c r="F31" s="263">
        <v>430.90472844942406</v>
      </c>
      <c r="G31" s="246">
        <v>396.44523711889838</v>
      </c>
      <c r="H31" s="246">
        <v>398.400786671177</v>
      </c>
      <c r="I31" s="247">
        <v>392.02931091785484</v>
      </c>
      <c r="J31" s="263">
        <v>1621.2909999999999</v>
      </c>
      <c r="K31" s="246">
        <v>1617.7800631573543</v>
      </c>
      <c r="L31" s="336"/>
    </row>
    <row r="32" spans="1:12" s="199" customFormat="1" ht="15.95" customHeight="1">
      <c r="A32" s="1087" t="s">
        <v>150</v>
      </c>
      <c r="B32" s="332">
        <v>1.8560000000000001</v>
      </c>
      <c r="C32" s="258">
        <v>0.23400000000000001</v>
      </c>
      <c r="D32" s="258">
        <v>0.04</v>
      </c>
      <c r="E32" s="259">
        <v>5.0999999999999997E-2</v>
      </c>
      <c r="F32" s="302">
        <v>0.18099999999999999</v>
      </c>
      <c r="G32" s="258">
        <v>0</v>
      </c>
      <c r="H32" s="258">
        <v>0</v>
      </c>
      <c r="I32" s="259">
        <v>0</v>
      </c>
      <c r="J32" s="302">
        <v>2.1810000000000005</v>
      </c>
      <c r="K32" s="258">
        <v>0.18099999999999999</v>
      </c>
      <c r="L32" s="336"/>
    </row>
    <row r="33" spans="1:12" s="198" customFormat="1" ht="15.95" customHeight="1">
      <c r="A33" s="363" t="s">
        <v>67</v>
      </c>
      <c r="B33" s="334">
        <v>392.80899999999997</v>
      </c>
      <c r="C33" s="304">
        <v>396.83199999999994</v>
      </c>
      <c r="D33" s="304">
        <v>411.60599999999999</v>
      </c>
      <c r="E33" s="305">
        <v>422.22500000000002</v>
      </c>
      <c r="F33" s="306">
        <v>431.08572844942404</v>
      </c>
      <c r="G33" s="304">
        <v>396.44523711889838</v>
      </c>
      <c r="H33" s="304">
        <v>398.400786671177</v>
      </c>
      <c r="I33" s="305">
        <v>392.02931091785484</v>
      </c>
      <c r="J33" s="306">
        <v>1623.4719999999998</v>
      </c>
      <c r="K33" s="304">
        <v>1617.9610631573544</v>
      </c>
      <c r="L33" s="363"/>
    </row>
    <row r="34" spans="1:12" s="198" customFormat="1" ht="15.95" customHeight="1">
      <c r="A34" s="337" t="s">
        <v>292</v>
      </c>
      <c r="B34" s="331">
        <v>158.01800000000014</v>
      </c>
      <c r="C34" s="255">
        <v>204.36799999999999</v>
      </c>
      <c r="D34" s="255">
        <v>195.31299999999987</v>
      </c>
      <c r="E34" s="256">
        <v>192.928</v>
      </c>
      <c r="F34" s="262">
        <v>52.020000695016279</v>
      </c>
      <c r="G34" s="255">
        <v>6.519200109888061</v>
      </c>
      <c r="H34" s="255">
        <v>3.6839174604818368</v>
      </c>
      <c r="I34" s="256">
        <v>126.63077898959824</v>
      </c>
      <c r="J34" s="262">
        <v>750.62700000000007</v>
      </c>
      <c r="K34" s="255">
        <v>188.85389725498442</v>
      </c>
      <c r="L34" s="363"/>
    </row>
    <row r="35" spans="1:12" s="199" customFormat="1" ht="15.95" customHeight="1">
      <c r="A35" s="336" t="s">
        <v>293</v>
      </c>
      <c r="B35" s="325">
        <v>53.749000000000024</v>
      </c>
      <c r="C35" s="246">
        <v>67.165999999999997</v>
      </c>
      <c r="D35" s="246">
        <v>90.790999999999997</v>
      </c>
      <c r="E35" s="247">
        <v>68.298000000000002</v>
      </c>
      <c r="F35" s="263">
        <v>53.380172000000002</v>
      </c>
      <c r="G35" s="246">
        <v>66.468304000000003</v>
      </c>
      <c r="H35" s="246">
        <v>47.850116170263995</v>
      </c>
      <c r="I35" s="247">
        <v>82.735926805630015</v>
      </c>
      <c r="J35" s="263">
        <v>280.00400000000002</v>
      </c>
      <c r="K35" s="246">
        <v>250.43451897589401</v>
      </c>
      <c r="L35" s="336"/>
    </row>
    <row r="36" spans="1:12" s="198" customFormat="1" ht="15.95" customHeight="1">
      <c r="A36" s="1088" t="s">
        <v>68</v>
      </c>
      <c r="B36" s="331">
        <v>104.26900000000012</v>
      </c>
      <c r="C36" s="255">
        <v>137.202</v>
      </c>
      <c r="D36" s="255">
        <v>104.52199999999988</v>
      </c>
      <c r="E36" s="256">
        <v>124.63</v>
      </c>
      <c r="F36" s="262">
        <v>-1.360171304983723</v>
      </c>
      <c r="G36" s="255">
        <v>-59.949103890111942</v>
      </c>
      <c r="H36" s="255">
        <v>-44.166198709782158</v>
      </c>
      <c r="I36" s="256">
        <v>43.894852183968226</v>
      </c>
      <c r="J36" s="262">
        <v>470.62299999999999</v>
      </c>
      <c r="K36" s="308">
        <v>-61.580621720909591</v>
      </c>
      <c r="L36" s="363"/>
    </row>
    <row r="37" spans="1:12" s="198" customFormat="1" ht="15.95" customHeight="1">
      <c r="A37" s="336" t="s">
        <v>69</v>
      </c>
      <c r="B37" s="325">
        <v>23.349000000000004</v>
      </c>
      <c r="C37" s="246">
        <v>41.367000000000019</v>
      </c>
      <c r="D37" s="246">
        <v>36.489999999999981</v>
      </c>
      <c r="E37" s="247">
        <v>9.3220000000000027</v>
      </c>
      <c r="F37" s="263">
        <v>23.164159073688211</v>
      </c>
      <c r="G37" s="246">
        <v>-4.9969796222710992</v>
      </c>
      <c r="H37" s="246">
        <v>-7.5071769454828008</v>
      </c>
      <c r="I37" s="247">
        <v>22.682866847492402</v>
      </c>
      <c r="J37" s="263">
        <v>110.52800000000001</v>
      </c>
      <c r="K37" s="246">
        <v>33.342869353426714</v>
      </c>
      <c r="L37" s="363"/>
    </row>
    <row r="38" spans="1:12" s="198" customFormat="1" ht="15.95" customHeight="1">
      <c r="A38" s="336" t="s">
        <v>70</v>
      </c>
      <c r="B38" s="325">
        <v>14.888</v>
      </c>
      <c r="C38" s="246">
        <v>12.407</v>
      </c>
      <c r="D38" s="246">
        <v>16.367999999999999</v>
      </c>
      <c r="E38" s="247">
        <v>22.074000000000002</v>
      </c>
      <c r="F38" s="263">
        <v>20.222000000000001</v>
      </c>
      <c r="G38" s="246">
        <v>16.956</v>
      </c>
      <c r="H38" s="246">
        <v>13.808999999999999</v>
      </c>
      <c r="I38" s="247">
        <v>15.286</v>
      </c>
      <c r="J38" s="263">
        <v>65.736999999999995</v>
      </c>
      <c r="K38" s="246">
        <v>66.272999999999996</v>
      </c>
      <c r="L38" s="363"/>
    </row>
    <row r="39" spans="1:12" s="198" customFormat="1" ht="15.95" customHeight="1">
      <c r="A39" s="337" t="s">
        <v>71</v>
      </c>
      <c r="B39" s="331">
        <v>66.03200000000011</v>
      </c>
      <c r="C39" s="255">
        <v>83.427999999999983</v>
      </c>
      <c r="D39" s="255">
        <v>51.663999999999902</v>
      </c>
      <c r="E39" s="256">
        <v>93.233999999999995</v>
      </c>
      <c r="F39" s="262">
        <v>-44.746330378671935</v>
      </c>
      <c r="G39" s="255">
        <v>-71.908124267840847</v>
      </c>
      <c r="H39" s="255">
        <v>-50.468021764299351</v>
      </c>
      <c r="I39" s="256">
        <v>5.9259853364758239</v>
      </c>
      <c r="J39" s="262">
        <v>294.358</v>
      </c>
      <c r="K39" s="308">
        <v>-161.19649107433631</v>
      </c>
      <c r="L39" s="363"/>
    </row>
    <row r="40" spans="1:12" s="199" customFormat="1" ht="15.95" customHeight="1">
      <c r="A40" s="336" t="s">
        <v>72</v>
      </c>
      <c r="B40" s="325">
        <v>0</v>
      </c>
      <c r="C40" s="246">
        <v>0</v>
      </c>
      <c r="D40" s="246">
        <v>0</v>
      </c>
      <c r="E40" s="247">
        <v>-5.5289999999999999</v>
      </c>
      <c r="F40" s="263">
        <v>891.447</v>
      </c>
      <c r="G40" s="246">
        <v>-16.324999999999999</v>
      </c>
      <c r="H40" s="246">
        <v>0</v>
      </c>
      <c r="I40" s="247">
        <v>489.40100000000001</v>
      </c>
      <c r="J40" s="263">
        <v>-5.5289999999999999</v>
      </c>
      <c r="K40" s="309">
        <v>1364.5229999999999</v>
      </c>
      <c r="L40" s="336"/>
    </row>
    <row r="41" spans="1:12" s="199" customFormat="1" ht="15.95" customHeight="1">
      <c r="A41" s="336" t="s">
        <v>73</v>
      </c>
      <c r="B41" s="325">
        <v>0</v>
      </c>
      <c r="C41" s="246">
        <v>0</v>
      </c>
      <c r="D41" s="246">
        <v>0</v>
      </c>
      <c r="E41" s="247">
        <v>-36.619</v>
      </c>
      <c r="F41" s="263">
        <v>-54.800669621328254</v>
      </c>
      <c r="G41" s="246">
        <v>-54.515875732158975</v>
      </c>
      <c r="H41" s="246">
        <v>10.896021764299288</v>
      </c>
      <c r="I41" s="247">
        <v>12.346014663524006</v>
      </c>
      <c r="J41" s="263">
        <v>-36.619</v>
      </c>
      <c r="K41" s="309">
        <v>-86.074508925663935</v>
      </c>
      <c r="L41" s="336"/>
    </row>
    <row r="42" spans="1:12" s="199" customFormat="1" ht="15.95" customHeight="1">
      <c r="A42" s="336" t="s">
        <v>74</v>
      </c>
      <c r="B42" s="325"/>
      <c r="C42" s="246"/>
      <c r="D42" s="246"/>
      <c r="E42" s="247"/>
      <c r="F42" s="263"/>
      <c r="G42" s="246"/>
      <c r="H42" s="246"/>
      <c r="I42" s="247"/>
      <c r="J42" s="263">
        <v>0</v>
      </c>
      <c r="K42" s="309">
        <v>0</v>
      </c>
      <c r="L42" s="336"/>
    </row>
    <row r="43" spans="1:12" s="198" customFormat="1" ht="15.95" customHeight="1">
      <c r="A43" s="337" t="s">
        <v>75</v>
      </c>
      <c r="B43" s="331">
        <v>66.03200000000011</v>
      </c>
      <c r="C43" s="255">
        <v>83.427999999999983</v>
      </c>
      <c r="D43" s="255">
        <v>51.663999999999902</v>
      </c>
      <c r="E43" s="256">
        <v>51.085999999999999</v>
      </c>
      <c r="F43" s="262">
        <v>791.89999999999986</v>
      </c>
      <c r="G43" s="255">
        <v>-142.74899999999982</v>
      </c>
      <c r="H43" s="255">
        <v>-39.57200000000006</v>
      </c>
      <c r="I43" s="256">
        <v>507.67299999999983</v>
      </c>
      <c r="J43" s="262">
        <v>252.20999999999998</v>
      </c>
      <c r="K43" s="308">
        <v>1117.2519999999997</v>
      </c>
      <c r="L43" s="363"/>
    </row>
    <row r="44" spans="1:12" s="199" customFormat="1" ht="15.95" customHeight="1">
      <c r="A44" s="506" t="s">
        <v>294</v>
      </c>
      <c r="B44" s="325"/>
      <c r="C44" s="246"/>
      <c r="D44" s="246"/>
      <c r="E44" s="247"/>
      <c r="F44" s="263"/>
      <c r="G44" s="246"/>
      <c r="H44" s="304"/>
      <c r="I44" s="247"/>
      <c r="J44" s="263"/>
      <c r="K44" s="304"/>
      <c r="L44" s="336"/>
    </row>
    <row r="45" spans="1:12" s="199" customFormat="1" ht="15.95" customHeight="1">
      <c r="A45" s="341" t="s">
        <v>296</v>
      </c>
      <c r="B45" s="340">
        <v>0.71312589978341634</v>
      </c>
      <c r="C45" s="311">
        <v>0.66006653359946765</v>
      </c>
      <c r="D45" s="311">
        <v>0.67818934651905782</v>
      </c>
      <c r="E45" s="312">
        <v>0.68637395899881815</v>
      </c>
      <c r="F45" s="313">
        <v>0.89232170608462569</v>
      </c>
      <c r="G45" s="311">
        <v>0.98382189715122004</v>
      </c>
      <c r="H45" s="311">
        <v>0.99083795672248309</v>
      </c>
      <c r="I45" s="312">
        <v>0.75585015802508815</v>
      </c>
      <c r="J45" s="313">
        <v>0.68382658010470487</v>
      </c>
      <c r="K45" s="311">
        <v>0.8954769019557568</v>
      </c>
      <c r="L45" s="336"/>
    </row>
    <row r="46" spans="1:12" s="199" customFormat="1" ht="15.95" customHeight="1">
      <c r="A46" s="341" t="s">
        <v>298</v>
      </c>
      <c r="B46" s="342">
        <v>7.8702502873566657E-2</v>
      </c>
      <c r="C46" s="315">
        <v>9.1032875836574101E-2</v>
      </c>
      <c r="D46" s="315">
        <v>6.1916350970703915E-2</v>
      </c>
      <c r="E46" s="316">
        <v>9.71275344633689E-2</v>
      </c>
      <c r="F46" s="317">
        <v>-1.9825427423924274E-2</v>
      </c>
      <c r="G46" s="315">
        <v>-4.3305829861954193E-2</v>
      </c>
      <c r="H46" s="315">
        <v>-2.8620361132110399E-2</v>
      </c>
      <c r="I46" s="316">
        <v>1.7214603921955628E-2</v>
      </c>
      <c r="J46" s="317">
        <v>8.2460449468526403E-2</v>
      </c>
      <c r="K46" s="315">
        <v>-1.891273107641208E-2</v>
      </c>
      <c r="L46" s="336"/>
    </row>
    <row r="47" spans="1:12" s="199" customFormat="1" ht="15.95" customHeight="1">
      <c r="A47" s="341" t="s">
        <v>311</v>
      </c>
      <c r="B47" s="325">
        <v>52.276085355305611</v>
      </c>
      <c r="C47" s="246">
        <v>63.800429263205899</v>
      </c>
      <c r="D47" s="246">
        <v>82.629459974441261</v>
      </c>
      <c r="E47" s="247">
        <v>57.529541304845893</v>
      </c>
      <c r="F47" s="263">
        <v>43.152441250055602</v>
      </c>
      <c r="G47" s="246">
        <v>52.381324700147921</v>
      </c>
      <c r="H47" s="246">
        <v>37.357450883756968</v>
      </c>
      <c r="I47" s="247">
        <v>67.1444085729064</v>
      </c>
      <c r="J47" s="263">
        <v>64.119900840015191</v>
      </c>
      <c r="K47" s="246">
        <v>49.897034506796004</v>
      </c>
      <c r="L47" s="336"/>
    </row>
    <row r="48" spans="1:12" s="199" customFormat="1" ht="15.95" customHeight="1">
      <c r="A48" s="343" t="s">
        <v>300</v>
      </c>
      <c r="B48" s="325">
        <v>40684.883999999998</v>
      </c>
      <c r="C48" s="246">
        <v>41569.171000000002</v>
      </c>
      <c r="D48" s="246">
        <v>42650.951999999997</v>
      </c>
      <c r="E48" s="247">
        <v>45250.868999999999</v>
      </c>
      <c r="F48" s="263">
        <v>49723.641070355166</v>
      </c>
      <c r="G48" s="246">
        <v>49237.475295094897</v>
      </c>
      <c r="H48" s="246">
        <v>52277.031076008469</v>
      </c>
      <c r="I48" s="247">
        <v>50192.736080549301</v>
      </c>
      <c r="J48" s="263">
        <v>40684.883999999998</v>
      </c>
      <c r="K48" s="246">
        <v>49723.641070355166</v>
      </c>
      <c r="L48" s="336"/>
    </row>
    <row r="49" spans="1:12" s="210" customFormat="1" ht="15.95" customHeight="1">
      <c r="A49" s="1090" t="s">
        <v>301</v>
      </c>
      <c r="B49" s="345">
        <v>29256.504000000001</v>
      </c>
      <c r="C49" s="319">
        <v>29226.713</v>
      </c>
      <c r="D49" s="319">
        <v>28679.567999999999</v>
      </c>
      <c r="E49" s="320">
        <v>28205.181</v>
      </c>
      <c r="F49" s="349">
        <v>28153.648666699999</v>
      </c>
      <c r="G49" s="319">
        <v>28111.136999999999</v>
      </c>
      <c r="H49" s="319">
        <v>27923.429666700002</v>
      </c>
      <c r="I49" s="320">
        <v>28216.016666799998</v>
      </c>
      <c r="J49" s="349">
        <v>29256.504000000001</v>
      </c>
      <c r="K49" s="319">
        <v>28153.648666699999</v>
      </c>
      <c r="L49" s="336"/>
    </row>
    <row r="50" spans="1:12" ht="15" customHeight="1">
      <c r="A50" s="294" t="s">
        <v>302</v>
      </c>
      <c r="D50" s="270"/>
      <c r="I50" s="321"/>
      <c r="J50" s="321"/>
      <c r="K50" s="321"/>
    </row>
    <row r="51" spans="1:12" ht="15" customHeight="1">
      <c r="A51" s="294" t="s">
        <v>303</v>
      </c>
      <c r="B51" s="364"/>
      <c r="C51" s="364"/>
      <c r="D51" s="364"/>
      <c r="E51" s="364"/>
      <c r="F51" s="364"/>
      <c r="G51" s="364"/>
      <c r="H51" s="364"/>
      <c r="I51" s="364"/>
      <c r="J51" s="364"/>
      <c r="K51" s="364"/>
    </row>
    <row r="52" spans="1:12" ht="15" customHeight="1">
      <c r="A52" s="294" t="s">
        <v>304</v>
      </c>
      <c r="D52" s="270"/>
      <c r="I52" s="321"/>
      <c r="J52" s="321"/>
      <c r="K52" s="321"/>
    </row>
    <row r="53" spans="1:12" ht="15" customHeight="1">
      <c r="I53" s="321"/>
      <c r="J53" s="321"/>
      <c r="K53" s="321"/>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64"/>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9" customWidth="1"/>
    <col min="13" max="16384" width="9.140625" style="298"/>
  </cols>
  <sheetData>
    <row r="1" spans="1:12" s="189" customFormat="1" ht="50.1" customHeight="1">
      <c r="A1" s="185"/>
    </row>
    <row r="2" spans="1:12" s="192" customFormat="1" ht="39.950000000000003" customHeight="1">
      <c r="A2" s="190" t="s">
        <v>330</v>
      </c>
      <c r="C2" s="193"/>
      <c r="D2" s="193"/>
      <c r="I2" s="238"/>
      <c r="J2" s="238"/>
      <c r="K2" s="238"/>
      <c r="L2" s="193"/>
    </row>
    <row r="3" spans="1:12" s="192" customFormat="1" ht="2.1" customHeight="1">
      <c r="A3" s="239"/>
      <c r="B3" s="240"/>
      <c r="C3" s="241"/>
      <c r="D3" s="241"/>
      <c r="E3" s="240"/>
      <c r="F3" s="240"/>
      <c r="G3" s="240"/>
      <c r="H3" s="240"/>
      <c r="I3" s="242"/>
      <c r="J3" s="242"/>
      <c r="K3" s="242"/>
      <c r="L3" s="193"/>
    </row>
    <row r="4" spans="1:12" s="199" customFormat="1" ht="15.75" customHeight="1">
      <c r="A4" s="197"/>
      <c r="B4" s="197"/>
      <c r="C4" s="197"/>
      <c r="D4" s="197"/>
      <c r="E4" s="198"/>
      <c r="F4" s="198"/>
      <c r="G4" s="198"/>
      <c r="H4" s="198"/>
      <c r="I4" s="198"/>
      <c r="J4" s="198"/>
      <c r="K4" s="198"/>
      <c r="L4" s="189"/>
    </row>
    <row r="5" spans="1:12" s="199" customFormat="1" ht="20.100000000000001" customHeight="1">
      <c r="A5" s="1069" t="s">
        <v>331</v>
      </c>
      <c r="B5" s="1070"/>
      <c r="C5" s="1070"/>
      <c r="D5" s="1070"/>
      <c r="E5" s="1070"/>
      <c r="F5" s="1070"/>
      <c r="G5" s="1070"/>
      <c r="H5" s="1070"/>
      <c r="I5" s="1070"/>
      <c r="J5" s="1070"/>
      <c r="K5" s="1070"/>
      <c r="L5" s="189"/>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c r="L6" s="189"/>
    </row>
    <row r="7" spans="1:12" s="199" customFormat="1" ht="15.95" customHeight="1">
      <c r="A7" s="329" t="s">
        <v>307</v>
      </c>
      <c r="B7" s="325">
        <v>699.89500000000021</v>
      </c>
      <c r="C7" s="246">
        <v>746.23699999999974</v>
      </c>
      <c r="D7" s="246">
        <v>847.89499999999998</v>
      </c>
      <c r="E7" s="247">
        <v>887.55399999999997</v>
      </c>
      <c r="F7" s="246">
        <v>888.41599999999983</v>
      </c>
      <c r="G7" s="246">
        <v>976.88599999999997</v>
      </c>
      <c r="H7" s="246">
        <v>947.04200000000003</v>
      </c>
      <c r="I7" s="247">
        <v>1002.6650000000001</v>
      </c>
      <c r="J7" s="246">
        <v>3181.5810000000001</v>
      </c>
      <c r="K7" s="246">
        <v>3815.0089999999996</v>
      </c>
      <c r="L7" s="189"/>
    </row>
    <row r="8" spans="1:12" s="199" customFormat="1" ht="15.95" customHeight="1">
      <c r="A8" s="329" t="s">
        <v>308</v>
      </c>
      <c r="B8" s="325">
        <v>-122.30600000000001</v>
      </c>
      <c r="C8" s="246">
        <v>-125.67000000000004</v>
      </c>
      <c r="D8" s="246">
        <v>-151.81399999999996</v>
      </c>
      <c r="E8" s="247">
        <v>-153.41</v>
      </c>
      <c r="F8" s="246">
        <v>-165.81100000000001</v>
      </c>
      <c r="G8" s="246">
        <v>-170.815</v>
      </c>
      <c r="H8" s="246">
        <v>-167.386</v>
      </c>
      <c r="I8" s="247">
        <v>-176.72800000000001</v>
      </c>
      <c r="J8" s="246">
        <v>-553.20000000000005</v>
      </c>
      <c r="K8" s="246">
        <v>-680.74</v>
      </c>
      <c r="L8" s="189"/>
    </row>
    <row r="9" spans="1:12" s="199" customFormat="1" ht="15.95" customHeight="1">
      <c r="A9" s="329" t="s">
        <v>309</v>
      </c>
      <c r="B9" s="325">
        <v>60.149000000000015</v>
      </c>
      <c r="C9" s="246">
        <v>60.472999999999999</v>
      </c>
      <c r="D9" s="246">
        <v>60.927999999999997</v>
      </c>
      <c r="E9" s="259">
        <v>64.052999999999997</v>
      </c>
      <c r="F9" s="246">
        <v>66.322999999999993</v>
      </c>
      <c r="G9" s="246">
        <v>68.206999999999994</v>
      </c>
      <c r="H9" s="246">
        <v>73.804000000000002</v>
      </c>
      <c r="I9" s="259">
        <v>79.260999999999996</v>
      </c>
      <c r="J9" s="246">
        <v>245.60300000000001</v>
      </c>
      <c r="K9" s="246">
        <v>287.59499999999997</v>
      </c>
      <c r="L9" s="189"/>
    </row>
    <row r="10" spans="1:12" s="198" customFormat="1" ht="15.95" customHeight="1">
      <c r="A10" s="1016" t="s">
        <v>274</v>
      </c>
      <c r="B10" s="327">
        <v>637.73800000000028</v>
      </c>
      <c r="C10" s="250">
        <v>681.03999999999974</v>
      </c>
      <c r="D10" s="250">
        <v>757.00900000000001</v>
      </c>
      <c r="E10" s="251">
        <v>798.197</v>
      </c>
      <c r="F10" s="301">
        <v>788.92799999999977</v>
      </c>
      <c r="G10" s="250">
        <v>874.27800000000002</v>
      </c>
      <c r="H10" s="250">
        <v>853.46</v>
      </c>
      <c r="I10" s="251">
        <v>905.19800000000009</v>
      </c>
      <c r="J10" s="301">
        <v>2873.9840000000004</v>
      </c>
      <c r="K10" s="250">
        <v>3421.8639999999996</v>
      </c>
      <c r="L10" s="197"/>
    </row>
    <row r="11" spans="1:12" s="198" customFormat="1" ht="15.95" customHeight="1">
      <c r="A11" s="329" t="s">
        <v>275</v>
      </c>
      <c r="B11" s="325">
        <v>17.898999999999994</v>
      </c>
      <c r="C11" s="246">
        <v>17.439999999999998</v>
      </c>
      <c r="D11" s="246">
        <v>17.084000000000003</v>
      </c>
      <c r="E11" s="247">
        <v>16.561</v>
      </c>
      <c r="F11" s="263">
        <v>15.814999999999998</v>
      </c>
      <c r="G11" s="246">
        <v>20.573999999999998</v>
      </c>
      <c r="H11" s="246">
        <v>16.962</v>
      </c>
      <c r="I11" s="247">
        <v>12.388999999999999</v>
      </c>
      <c r="J11" s="263">
        <v>68.983999999999995</v>
      </c>
      <c r="K11" s="246">
        <v>65.739999999999995</v>
      </c>
      <c r="L11" s="197"/>
    </row>
    <row r="12" spans="1:12" s="198" customFormat="1" ht="15.95" customHeight="1">
      <c r="A12" s="329" t="s">
        <v>276</v>
      </c>
      <c r="B12" s="325">
        <v>38.818999999999988</v>
      </c>
      <c r="C12" s="246">
        <v>28.749000000000002</v>
      </c>
      <c r="D12" s="246">
        <v>21.42</v>
      </c>
      <c r="E12" s="247">
        <v>21.585000000000001</v>
      </c>
      <c r="F12" s="263">
        <v>14.185999999999993</v>
      </c>
      <c r="G12" s="246">
        <v>45.100000000000009</v>
      </c>
      <c r="H12" s="246">
        <v>49.906999999999996</v>
      </c>
      <c r="I12" s="247">
        <v>26.728999999999999</v>
      </c>
      <c r="J12" s="263">
        <v>110.57299999999998</v>
      </c>
      <c r="K12" s="246">
        <v>135.922</v>
      </c>
      <c r="L12" s="197"/>
    </row>
    <row r="13" spans="1:12" s="198" customFormat="1" ht="15.95" customHeight="1">
      <c r="A13" s="329" t="s">
        <v>277</v>
      </c>
      <c r="B13" s="325">
        <v>1.5839999999999996</v>
      </c>
      <c r="C13" s="246">
        <v>2.5130000000000003</v>
      </c>
      <c r="D13" s="246">
        <v>1.6890000000000001</v>
      </c>
      <c r="E13" s="247">
        <v>1.4</v>
      </c>
      <c r="F13" s="263">
        <v>0.79500000000000082</v>
      </c>
      <c r="G13" s="246">
        <v>2.9240000000000004</v>
      </c>
      <c r="H13" s="246">
        <v>2.7229999999999999</v>
      </c>
      <c r="I13" s="247">
        <v>1.611</v>
      </c>
      <c r="J13" s="263">
        <v>7.1859999999999999</v>
      </c>
      <c r="K13" s="246">
        <v>8.0530000000000008</v>
      </c>
      <c r="L13" s="197"/>
    </row>
    <row r="14" spans="1:12" s="198" customFormat="1" ht="15.95" customHeight="1">
      <c r="A14" s="329" t="s">
        <v>278</v>
      </c>
      <c r="B14" s="325">
        <v>2.4359999999999999</v>
      </c>
      <c r="C14" s="246">
        <v>3.1599999999999997</v>
      </c>
      <c r="D14" s="246">
        <v>0.65800000000000014</v>
      </c>
      <c r="E14" s="247">
        <v>1.349</v>
      </c>
      <c r="F14" s="263">
        <v>1.254</v>
      </c>
      <c r="G14" s="246">
        <v>-0.57599999999999996</v>
      </c>
      <c r="H14" s="246">
        <v>0.624</v>
      </c>
      <c r="I14" s="247">
        <v>-1.198</v>
      </c>
      <c r="J14" s="263">
        <v>7.6030000000000006</v>
      </c>
      <c r="K14" s="246">
        <v>0.10400000000000009</v>
      </c>
      <c r="L14" s="197"/>
    </row>
    <row r="15" spans="1:12" s="198" customFormat="1" ht="15.95" customHeight="1">
      <c r="A15" s="329" t="s">
        <v>279</v>
      </c>
      <c r="B15" s="325">
        <v>41.194999999999993</v>
      </c>
      <c r="C15" s="246">
        <v>46.912000000000006</v>
      </c>
      <c r="D15" s="246">
        <v>72.064999999999998</v>
      </c>
      <c r="E15" s="247">
        <v>56.601999999999997</v>
      </c>
      <c r="F15" s="263">
        <v>51.151999999999987</v>
      </c>
      <c r="G15" s="246">
        <v>59.990999999999985</v>
      </c>
      <c r="H15" s="246">
        <v>66.378000000000014</v>
      </c>
      <c r="I15" s="247">
        <v>54.167999999999999</v>
      </c>
      <c r="J15" s="263">
        <v>216.774</v>
      </c>
      <c r="K15" s="246">
        <v>231.68899999999999</v>
      </c>
      <c r="L15" s="197"/>
    </row>
    <row r="16" spans="1:12" s="198" customFormat="1" ht="15.95" customHeight="1">
      <c r="A16" s="329" t="s">
        <v>64</v>
      </c>
      <c r="B16" s="325">
        <v>142.73800000000003</v>
      </c>
      <c r="C16" s="246">
        <v>131.655</v>
      </c>
      <c r="D16" s="246">
        <v>139.85600000000002</v>
      </c>
      <c r="E16" s="247">
        <v>138.81800000000001</v>
      </c>
      <c r="F16" s="263">
        <v>121.74900000000002</v>
      </c>
      <c r="G16" s="246">
        <v>93.806000000000012</v>
      </c>
      <c r="H16" s="246">
        <v>121.57399999999996</v>
      </c>
      <c r="I16" s="247">
        <v>128.65800000000002</v>
      </c>
      <c r="J16" s="263">
        <v>553.06700000000001</v>
      </c>
      <c r="K16" s="246">
        <v>465.78700000000003</v>
      </c>
      <c r="L16" s="197"/>
    </row>
    <row r="17" spans="1:12" s="198" customFormat="1" ht="15.95" customHeight="1">
      <c r="A17" s="1016" t="s">
        <v>65</v>
      </c>
      <c r="B17" s="327">
        <v>244.67099999999999</v>
      </c>
      <c r="C17" s="250">
        <v>230.429</v>
      </c>
      <c r="D17" s="250">
        <v>252.77200000000002</v>
      </c>
      <c r="E17" s="251">
        <v>236.315</v>
      </c>
      <c r="F17" s="301">
        <v>204.95099999999999</v>
      </c>
      <c r="G17" s="250">
        <v>221.81900000000002</v>
      </c>
      <c r="H17" s="250">
        <v>258.16799999999995</v>
      </c>
      <c r="I17" s="251">
        <v>222.357</v>
      </c>
      <c r="J17" s="301">
        <v>964.18700000000013</v>
      </c>
      <c r="K17" s="250">
        <v>907.29499999999985</v>
      </c>
      <c r="L17" s="197"/>
    </row>
    <row r="18" spans="1:12" s="198" customFormat="1" ht="15.95" customHeight="1">
      <c r="A18" s="1086" t="s">
        <v>280</v>
      </c>
      <c r="B18" s="325">
        <v>8.3459999999999983</v>
      </c>
      <c r="C18" s="246">
        <v>5.6539999999999999</v>
      </c>
      <c r="D18" s="246">
        <v>6.0500000000000007</v>
      </c>
      <c r="E18" s="247">
        <v>1.036</v>
      </c>
      <c r="F18" s="263">
        <v>-3.4640000000000004</v>
      </c>
      <c r="G18" s="246">
        <v>5</v>
      </c>
      <c r="H18" s="246">
        <v>2.9910000000000005</v>
      </c>
      <c r="I18" s="247">
        <v>7.0460000000000003</v>
      </c>
      <c r="J18" s="263">
        <v>21.085999999999999</v>
      </c>
      <c r="K18" s="246">
        <v>11.573</v>
      </c>
      <c r="L18" s="197"/>
    </row>
    <row r="19" spans="1:12" s="198" customFormat="1" ht="15.95" customHeight="1">
      <c r="A19" s="1086" t="s">
        <v>281</v>
      </c>
      <c r="B19" s="325">
        <v>11.458000000000004</v>
      </c>
      <c r="C19" s="246">
        <v>10.615000000000002</v>
      </c>
      <c r="D19" s="246">
        <v>16.664999999999999</v>
      </c>
      <c r="E19" s="247">
        <v>5.3970000000000002</v>
      </c>
      <c r="F19" s="263">
        <v>12.668000000000003</v>
      </c>
      <c r="G19" s="246">
        <v>4.625</v>
      </c>
      <c r="H19" s="246">
        <v>13.194999999999997</v>
      </c>
      <c r="I19" s="247">
        <v>3.371999999999999</v>
      </c>
      <c r="J19" s="263">
        <v>44.134999999999998</v>
      </c>
      <c r="K19" s="246">
        <v>33.86</v>
      </c>
      <c r="L19" s="197"/>
    </row>
    <row r="20" spans="1:12" s="199" customFormat="1" ht="15.95" customHeight="1">
      <c r="A20" s="329" t="s">
        <v>282</v>
      </c>
      <c r="B20" s="325">
        <v>19.804000000000002</v>
      </c>
      <c r="C20" s="246">
        <v>16.269000000000002</v>
      </c>
      <c r="D20" s="246">
        <v>22.715</v>
      </c>
      <c r="E20" s="247">
        <v>6.4329999999999998</v>
      </c>
      <c r="F20" s="263">
        <v>9.2040000000000024</v>
      </c>
      <c r="G20" s="246">
        <v>9.625</v>
      </c>
      <c r="H20" s="246">
        <v>16.185999999999996</v>
      </c>
      <c r="I20" s="247">
        <v>10.417999999999999</v>
      </c>
      <c r="J20" s="263">
        <v>65.221000000000004</v>
      </c>
      <c r="K20" s="246">
        <v>45.433</v>
      </c>
      <c r="L20" s="189"/>
    </row>
    <row r="21" spans="1:12" s="199" customFormat="1" ht="15.95" customHeight="1">
      <c r="A21" s="1086" t="s">
        <v>283</v>
      </c>
      <c r="B21" s="325">
        <v>5.605999999999983</v>
      </c>
      <c r="C21" s="246">
        <v>1.354999999999994</v>
      </c>
      <c r="D21" s="246">
        <v>19.12</v>
      </c>
      <c r="E21" s="247">
        <v>67.335000000000008</v>
      </c>
      <c r="F21" s="263">
        <v>-3.9440000000000035</v>
      </c>
      <c r="G21" s="246">
        <v>13.541000000000002</v>
      </c>
      <c r="H21" s="246">
        <v>4.0009999999999994</v>
      </c>
      <c r="I21" s="247">
        <v>111.32</v>
      </c>
      <c r="J21" s="263">
        <v>93.415999999999997</v>
      </c>
      <c r="K21" s="246">
        <v>124.91799999999999</v>
      </c>
      <c r="L21" s="189"/>
    </row>
    <row r="22" spans="1:12" s="199" customFormat="1" ht="15.95" customHeight="1">
      <c r="A22" s="1086" t="s">
        <v>284</v>
      </c>
      <c r="B22" s="325">
        <v>28.234000000000002</v>
      </c>
      <c r="C22" s="246">
        <v>4.952</v>
      </c>
      <c r="D22" s="246">
        <v>7.0790000000000006</v>
      </c>
      <c r="E22" s="247">
        <v>3.2440000000000002</v>
      </c>
      <c r="F22" s="263">
        <v>4.0610000000000035</v>
      </c>
      <c r="G22" s="246">
        <v>19.076999999999998</v>
      </c>
      <c r="H22" s="246">
        <v>3.6360000000000001</v>
      </c>
      <c r="I22" s="247">
        <v>2.1589999999999998</v>
      </c>
      <c r="J22" s="263">
        <v>43.509</v>
      </c>
      <c r="K22" s="246">
        <v>28.933</v>
      </c>
      <c r="L22" s="189"/>
    </row>
    <row r="23" spans="1:12" s="199" customFormat="1" ht="15.95" customHeight="1">
      <c r="A23" s="1086" t="s">
        <v>285</v>
      </c>
      <c r="B23" s="325">
        <v>-6.2000000000000055E-2</v>
      </c>
      <c r="C23" s="246">
        <v>6.9999999999998952E-3</v>
      </c>
      <c r="D23" s="246">
        <v>0.55900000000000005</v>
      </c>
      <c r="E23" s="247"/>
      <c r="F23" s="263">
        <v>0.22499999999999964</v>
      </c>
      <c r="G23" s="246">
        <v>-8.1470000000000002</v>
      </c>
      <c r="H23" s="246">
        <v>-2.5009999999999999</v>
      </c>
      <c r="I23" s="247">
        <v>-1.4350000000000001</v>
      </c>
      <c r="J23" s="263">
        <v>0.504</v>
      </c>
      <c r="K23" s="246">
        <v>-11.858000000000001</v>
      </c>
      <c r="L23" s="189"/>
    </row>
    <row r="24" spans="1:12" s="199" customFormat="1" ht="15.95" customHeight="1">
      <c r="A24" s="329" t="s">
        <v>286</v>
      </c>
      <c r="B24" s="325">
        <v>33.777999999999984</v>
      </c>
      <c r="C24" s="246">
        <v>6.3139999999999938</v>
      </c>
      <c r="D24" s="246">
        <v>26.758000000000003</v>
      </c>
      <c r="E24" s="247">
        <v>70.579000000000008</v>
      </c>
      <c r="F24" s="263">
        <v>0.34199999999999942</v>
      </c>
      <c r="G24" s="246">
        <v>24.471</v>
      </c>
      <c r="H24" s="246">
        <v>5.1360000000000001</v>
      </c>
      <c r="I24" s="247">
        <v>112.044</v>
      </c>
      <c r="J24" s="263">
        <v>137.429</v>
      </c>
      <c r="K24" s="246">
        <v>141.99299999999999</v>
      </c>
      <c r="L24" s="189"/>
    </row>
    <row r="25" spans="1:12" s="198" customFormat="1" ht="15.95" customHeight="1">
      <c r="A25" s="1016" t="s">
        <v>287</v>
      </c>
      <c r="B25" s="327">
        <v>53.581999999999994</v>
      </c>
      <c r="C25" s="250">
        <v>22.582999999999995</v>
      </c>
      <c r="D25" s="250">
        <v>49.472999999999999</v>
      </c>
      <c r="E25" s="251">
        <v>77.012</v>
      </c>
      <c r="F25" s="301">
        <v>9.5460000000000029</v>
      </c>
      <c r="G25" s="250">
        <v>34.096000000000004</v>
      </c>
      <c r="H25" s="250">
        <v>21.321999999999999</v>
      </c>
      <c r="I25" s="251">
        <v>122.46199999999999</v>
      </c>
      <c r="J25" s="301">
        <v>202.64999999999998</v>
      </c>
      <c r="K25" s="250">
        <v>187.42599999999999</v>
      </c>
      <c r="L25" s="197"/>
    </row>
    <row r="26" spans="1:12" s="198" customFormat="1" ht="15.95" customHeight="1">
      <c r="A26" s="329" t="s">
        <v>288</v>
      </c>
      <c r="B26" s="325">
        <v>65.637</v>
      </c>
      <c r="C26" s="246">
        <v>38.377999999999993</v>
      </c>
      <c r="D26" s="246">
        <v>115.441</v>
      </c>
      <c r="E26" s="247">
        <v>-63.67</v>
      </c>
      <c r="F26" s="263">
        <v>-196.58499999999995</v>
      </c>
      <c r="G26" s="246">
        <v>-91.931000000000026</v>
      </c>
      <c r="H26" s="246">
        <v>111.10700000000003</v>
      </c>
      <c r="I26" s="247">
        <v>-342.53899999999999</v>
      </c>
      <c r="J26" s="263">
        <v>155.786</v>
      </c>
      <c r="K26" s="246">
        <v>-519.94799999999987</v>
      </c>
      <c r="L26" s="197"/>
    </row>
    <row r="27" spans="1:12" s="198" customFormat="1" ht="15.95" customHeight="1">
      <c r="A27" s="329" t="s">
        <v>289</v>
      </c>
      <c r="B27" s="325">
        <v>152.42499999999995</v>
      </c>
      <c r="C27" s="246">
        <v>238.92300000000003</v>
      </c>
      <c r="D27" s="246">
        <v>152.82300000000001</v>
      </c>
      <c r="E27" s="247">
        <v>340.87299999999999</v>
      </c>
      <c r="F27" s="263">
        <v>147.92600000000004</v>
      </c>
      <c r="G27" s="246">
        <v>253.37500000000003</v>
      </c>
      <c r="H27" s="246">
        <v>19.861000000000018</v>
      </c>
      <c r="I27" s="247">
        <v>441.11399999999998</v>
      </c>
      <c r="J27" s="263">
        <v>885.04399999999987</v>
      </c>
      <c r="K27" s="246">
        <v>862.27600000000007</v>
      </c>
      <c r="L27" s="197"/>
    </row>
    <row r="28" spans="1:12" s="198" customFormat="1" ht="15.95" customHeight="1">
      <c r="A28" s="329" t="s">
        <v>290</v>
      </c>
      <c r="B28" s="325">
        <v>-63.717000000000013</v>
      </c>
      <c r="C28" s="246">
        <v>-49.093999999999994</v>
      </c>
      <c r="D28" s="246">
        <v>2.8469999999999942</v>
      </c>
      <c r="E28" s="247">
        <v>21.98</v>
      </c>
      <c r="F28" s="263">
        <v>44.643000000000001</v>
      </c>
      <c r="G28" s="246">
        <v>-21.265999999999998</v>
      </c>
      <c r="H28" s="246">
        <v>25.938000000000002</v>
      </c>
      <c r="I28" s="247">
        <v>54.38</v>
      </c>
      <c r="J28" s="263">
        <v>-87.984000000000009</v>
      </c>
      <c r="K28" s="246">
        <v>103.69500000000001</v>
      </c>
      <c r="L28" s="197"/>
    </row>
    <row r="29" spans="1:12" s="198" customFormat="1" ht="15.95" customHeight="1">
      <c r="A29" s="1016" t="s">
        <v>291</v>
      </c>
      <c r="B29" s="327">
        <v>154.345</v>
      </c>
      <c r="C29" s="250">
        <v>228.20700000000002</v>
      </c>
      <c r="D29" s="250">
        <v>271.11099999999999</v>
      </c>
      <c r="E29" s="251">
        <v>299.18299999999999</v>
      </c>
      <c r="F29" s="301">
        <v>-4.015999999999913</v>
      </c>
      <c r="G29" s="250">
        <v>140.178</v>
      </c>
      <c r="H29" s="250">
        <v>156.90600000000006</v>
      </c>
      <c r="I29" s="251">
        <v>152.95499999999996</v>
      </c>
      <c r="J29" s="301">
        <v>952.846</v>
      </c>
      <c r="K29" s="250">
        <v>446.02300000000014</v>
      </c>
      <c r="L29" s="197"/>
    </row>
    <row r="30" spans="1:12" s="198" customFormat="1" ht="15.95" customHeight="1">
      <c r="A30" s="337" t="s">
        <v>66</v>
      </c>
      <c r="B30" s="331">
        <v>1090.3360000000002</v>
      </c>
      <c r="C30" s="255">
        <v>1162.2589999999998</v>
      </c>
      <c r="D30" s="255">
        <v>1330.3650000000002</v>
      </c>
      <c r="E30" s="256">
        <v>1410.7069999999999</v>
      </c>
      <c r="F30" s="262">
        <v>999.40899999999988</v>
      </c>
      <c r="G30" s="255">
        <v>1270.3710000000001</v>
      </c>
      <c r="H30" s="255">
        <v>1289.8559999999998</v>
      </c>
      <c r="I30" s="256">
        <v>1402.972</v>
      </c>
      <c r="J30" s="262">
        <v>4993.6670000000004</v>
      </c>
      <c r="K30" s="255">
        <v>4962.6079999999993</v>
      </c>
      <c r="L30" s="197"/>
    </row>
    <row r="31" spans="1:12" s="199" customFormat="1" ht="15.95" customHeight="1">
      <c r="A31" s="329" t="s">
        <v>310</v>
      </c>
      <c r="B31" s="325">
        <v>554.11199999999997</v>
      </c>
      <c r="C31" s="246">
        <v>556.66599999999994</v>
      </c>
      <c r="D31" s="246">
        <v>542.75700000000006</v>
      </c>
      <c r="E31" s="247">
        <v>578.42200000000003</v>
      </c>
      <c r="F31" s="263">
        <v>567.08499999999992</v>
      </c>
      <c r="G31" s="246">
        <v>560.45399999999995</v>
      </c>
      <c r="H31" s="246">
        <v>533.13300000000004</v>
      </c>
      <c r="I31" s="247">
        <v>549.83999999999992</v>
      </c>
      <c r="J31" s="263">
        <v>2231.9569999999999</v>
      </c>
      <c r="K31" s="246">
        <v>2210.5119999999997</v>
      </c>
      <c r="L31" s="189"/>
    </row>
    <row r="32" spans="1:12" s="199" customFormat="1" ht="15.95" customHeight="1">
      <c r="A32" s="1087" t="s">
        <v>150</v>
      </c>
      <c r="B32" s="332">
        <v>24.195999999999998</v>
      </c>
      <c r="C32" s="258">
        <v>18.313000000000002</v>
      </c>
      <c r="D32" s="258">
        <v>9.8789999999999996</v>
      </c>
      <c r="E32" s="259">
        <v>25.581</v>
      </c>
      <c r="F32" s="302">
        <v>22.061000000000003</v>
      </c>
      <c r="G32" s="258">
        <v>37.19</v>
      </c>
      <c r="H32" s="258">
        <v>44.146000000000001</v>
      </c>
      <c r="I32" s="259">
        <v>58.540999999999997</v>
      </c>
      <c r="J32" s="302">
        <v>77.968999999999994</v>
      </c>
      <c r="K32" s="258">
        <v>161.93799999999999</v>
      </c>
      <c r="L32" s="189"/>
    </row>
    <row r="33" spans="1:12" s="198" customFormat="1" ht="15.95" customHeight="1">
      <c r="A33" s="363" t="s">
        <v>67</v>
      </c>
      <c r="B33" s="334">
        <v>578.30799999999999</v>
      </c>
      <c r="C33" s="304">
        <v>574.97899999999993</v>
      </c>
      <c r="D33" s="304">
        <v>552.63600000000008</v>
      </c>
      <c r="E33" s="305">
        <v>604.00300000000004</v>
      </c>
      <c r="F33" s="306">
        <v>589.14599999999996</v>
      </c>
      <c r="G33" s="304">
        <v>597.64400000000001</v>
      </c>
      <c r="H33" s="304">
        <v>577.279</v>
      </c>
      <c r="I33" s="305">
        <v>608.38099999999986</v>
      </c>
      <c r="J33" s="306">
        <v>2309.9259999999999</v>
      </c>
      <c r="K33" s="304">
        <v>2372.4499999999998</v>
      </c>
      <c r="L33" s="197"/>
    </row>
    <row r="34" spans="1:12" s="198" customFormat="1" ht="15.95" customHeight="1">
      <c r="A34" s="337" t="s">
        <v>292</v>
      </c>
      <c r="B34" s="331">
        <v>512.02800000000025</v>
      </c>
      <c r="C34" s="255">
        <v>587.27999999999986</v>
      </c>
      <c r="D34" s="255">
        <v>777.72900000000016</v>
      </c>
      <c r="E34" s="256">
        <v>806.70399999999984</v>
      </c>
      <c r="F34" s="262">
        <v>410.26299999999992</v>
      </c>
      <c r="G34" s="255">
        <v>672.72700000000009</v>
      </c>
      <c r="H34" s="255">
        <v>712.57699999999977</v>
      </c>
      <c r="I34" s="256">
        <v>794.59100000000012</v>
      </c>
      <c r="J34" s="262">
        <v>2683.741</v>
      </c>
      <c r="K34" s="255">
        <v>2590.1579999999999</v>
      </c>
      <c r="L34" s="197"/>
    </row>
    <row r="35" spans="1:12" s="199" customFormat="1" ht="15.95" customHeight="1">
      <c r="A35" s="336" t="s">
        <v>293</v>
      </c>
      <c r="B35" s="325">
        <v>176.589</v>
      </c>
      <c r="C35" s="246">
        <v>227.14499999999998</v>
      </c>
      <c r="D35" s="246">
        <v>245.36400000000003</v>
      </c>
      <c r="E35" s="247">
        <v>217.66500000000002</v>
      </c>
      <c r="F35" s="263">
        <v>274.76900000000001</v>
      </c>
      <c r="G35" s="246">
        <v>235.48200000000003</v>
      </c>
      <c r="H35" s="246">
        <v>278.267</v>
      </c>
      <c r="I35" s="247">
        <v>166.55499999999998</v>
      </c>
      <c r="J35" s="263">
        <v>866.76299999999992</v>
      </c>
      <c r="K35" s="246">
        <v>955.07299999999998</v>
      </c>
      <c r="L35" s="189"/>
    </row>
    <row r="36" spans="1:12" s="198" customFormat="1" ht="15.95" customHeight="1">
      <c r="A36" s="1088" t="s">
        <v>68</v>
      </c>
      <c r="B36" s="331">
        <v>335.43900000000025</v>
      </c>
      <c r="C36" s="255">
        <v>360.13499999999988</v>
      </c>
      <c r="D36" s="255">
        <v>532.36500000000012</v>
      </c>
      <c r="E36" s="256">
        <v>589.03899999999976</v>
      </c>
      <c r="F36" s="262">
        <v>135.49399999999991</v>
      </c>
      <c r="G36" s="255">
        <v>437.24500000000006</v>
      </c>
      <c r="H36" s="255">
        <v>434.30999999999977</v>
      </c>
      <c r="I36" s="256">
        <v>628.03600000000017</v>
      </c>
      <c r="J36" s="262">
        <v>1816.9780000000001</v>
      </c>
      <c r="K36" s="308">
        <v>1635.085</v>
      </c>
      <c r="L36" s="197"/>
    </row>
    <row r="37" spans="1:12" s="198" customFormat="1" ht="15.95" customHeight="1">
      <c r="A37" s="336" t="s">
        <v>69</v>
      </c>
      <c r="B37" s="325">
        <v>75.524999999999991</v>
      </c>
      <c r="C37" s="246">
        <v>57.744000000000028</v>
      </c>
      <c r="D37" s="246">
        <v>129.91099999999994</v>
      </c>
      <c r="E37" s="247">
        <v>151.76400000000001</v>
      </c>
      <c r="F37" s="263">
        <v>48.210999999999991</v>
      </c>
      <c r="G37" s="246">
        <v>90.939000000000007</v>
      </c>
      <c r="H37" s="246">
        <v>104.88200000000001</v>
      </c>
      <c r="I37" s="247">
        <v>188.001</v>
      </c>
      <c r="J37" s="263">
        <v>414.94399999999996</v>
      </c>
      <c r="K37" s="246">
        <v>432.03300000000002</v>
      </c>
      <c r="L37" s="197"/>
    </row>
    <row r="38" spans="1:12" s="198" customFormat="1" ht="15.95" customHeight="1">
      <c r="A38" s="336" t="s">
        <v>70</v>
      </c>
      <c r="B38" s="325">
        <v>4.6579999999999995</v>
      </c>
      <c r="C38" s="246">
        <v>6.3360000000000003</v>
      </c>
      <c r="D38" s="246">
        <v>8.4619999999999997</v>
      </c>
      <c r="E38" s="247">
        <v>7.9460000000000006</v>
      </c>
      <c r="F38" s="263">
        <v>3.0069999999999997</v>
      </c>
      <c r="G38" s="246">
        <v>5.58</v>
      </c>
      <c r="H38" s="246">
        <v>5.2035887890593706</v>
      </c>
      <c r="I38" s="247">
        <v>9.6143811506253858</v>
      </c>
      <c r="J38" s="263">
        <v>27.402000000000001</v>
      </c>
      <c r="K38" s="246">
        <v>23.404969939684754</v>
      </c>
      <c r="L38" s="197"/>
    </row>
    <row r="39" spans="1:12" s="198" customFormat="1" ht="15.95" customHeight="1">
      <c r="A39" s="337" t="s">
        <v>71</v>
      </c>
      <c r="B39" s="331">
        <v>255.25600000000028</v>
      </c>
      <c r="C39" s="255">
        <v>296.05499999999984</v>
      </c>
      <c r="D39" s="255">
        <v>393.99200000000019</v>
      </c>
      <c r="E39" s="256">
        <v>429.32899999999972</v>
      </c>
      <c r="F39" s="262">
        <v>84.275999999999925</v>
      </c>
      <c r="G39" s="255">
        <v>340.72600000000006</v>
      </c>
      <c r="H39" s="255">
        <v>324.22441121094039</v>
      </c>
      <c r="I39" s="256">
        <v>430.42061884937482</v>
      </c>
      <c r="J39" s="262">
        <v>1374.6320000000001</v>
      </c>
      <c r="K39" s="308">
        <v>1179.647030060315</v>
      </c>
      <c r="L39" s="197"/>
    </row>
    <row r="40" spans="1:12" s="199" customFormat="1" ht="15.95" customHeight="1">
      <c r="A40" s="336" t="s">
        <v>72</v>
      </c>
      <c r="B40" s="325">
        <v>0</v>
      </c>
      <c r="C40" s="246">
        <v>0</v>
      </c>
      <c r="D40" s="246">
        <v>0</v>
      </c>
      <c r="E40" s="247">
        <v>0</v>
      </c>
      <c r="F40" s="263">
        <v>0</v>
      </c>
      <c r="G40" s="246">
        <v>0</v>
      </c>
      <c r="H40" s="246">
        <v>0</v>
      </c>
      <c r="I40" s="247">
        <v>0</v>
      </c>
      <c r="J40" s="263">
        <v>0</v>
      </c>
      <c r="K40" s="309">
        <v>0</v>
      </c>
      <c r="L40" s="189"/>
    </row>
    <row r="41" spans="1:12" s="199" customFormat="1" ht="15.95" customHeight="1">
      <c r="A41" s="336" t="s">
        <v>73</v>
      </c>
      <c r="B41" s="325">
        <v>0</v>
      </c>
      <c r="C41" s="246">
        <v>0</v>
      </c>
      <c r="D41" s="246">
        <v>0</v>
      </c>
      <c r="E41" s="247">
        <v>0</v>
      </c>
      <c r="F41" s="263">
        <v>0</v>
      </c>
      <c r="G41" s="246">
        <v>0</v>
      </c>
      <c r="H41" s="246">
        <v>0</v>
      </c>
      <c r="I41" s="247">
        <v>0</v>
      </c>
      <c r="J41" s="263">
        <v>0</v>
      </c>
      <c r="K41" s="309">
        <v>0</v>
      </c>
      <c r="L41" s="189"/>
    </row>
    <row r="42" spans="1:12" s="199" customFormat="1" ht="15.95" customHeight="1">
      <c r="A42" s="336" t="s">
        <v>74</v>
      </c>
      <c r="B42" s="325">
        <v>0</v>
      </c>
      <c r="C42" s="246">
        <v>0</v>
      </c>
      <c r="D42" s="246">
        <v>0</v>
      </c>
      <c r="E42" s="247">
        <v>0</v>
      </c>
      <c r="F42" s="263">
        <v>-129.262</v>
      </c>
      <c r="G42" s="246">
        <v>0</v>
      </c>
      <c r="H42" s="246">
        <v>0</v>
      </c>
      <c r="I42" s="247">
        <v>0</v>
      </c>
      <c r="J42" s="263">
        <v>0</v>
      </c>
      <c r="K42" s="309">
        <v>-129.262</v>
      </c>
      <c r="L42" s="189"/>
    </row>
    <row r="43" spans="1:12" s="198" customFormat="1" ht="15.95" customHeight="1">
      <c r="A43" s="337" t="s">
        <v>75</v>
      </c>
      <c r="B43" s="331">
        <v>255.25600000000028</v>
      </c>
      <c r="C43" s="255">
        <v>296.05499999999984</v>
      </c>
      <c r="D43" s="255">
        <v>393.99200000000019</v>
      </c>
      <c r="E43" s="256">
        <v>429.32899999999972</v>
      </c>
      <c r="F43" s="262">
        <v>-44.986000000000075</v>
      </c>
      <c r="G43" s="255">
        <v>340.72600000000006</v>
      </c>
      <c r="H43" s="255">
        <v>324.22441121094039</v>
      </c>
      <c r="I43" s="256">
        <v>430.42061884937482</v>
      </c>
      <c r="J43" s="262">
        <v>1374.6320000000001</v>
      </c>
      <c r="K43" s="308">
        <v>1050.3850300603153</v>
      </c>
      <c r="L43" s="197"/>
    </row>
    <row r="44" spans="1:12" s="199" customFormat="1" ht="15.95" customHeight="1">
      <c r="A44" s="506" t="s">
        <v>294</v>
      </c>
      <c r="B44" s="325"/>
      <c r="C44" s="246"/>
      <c r="D44" s="246"/>
      <c r="E44" s="247"/>
      <c r="F44" s="263"/>
      <c r="G44" s="246"/>
      <c r="H44" s="304"/>
      <c r="I44" s="247"/>
      <c r="J44" s="263"/>
      <c r="K44" s="304"/>
      <c r="L44" s="189"/>
    </row>
    <row r="45" spans="1:12" s="199" customFormat="1" ht="15.95" customHeight="1">
      <c r="A45" s="341" t="s">
        <v>296</v>
      </c>
      <c r="B45" s="340">
        <v>0.53039430047251479</v>
      </c>
      <c r="C45" s="311">
        <v>0.49470815024878279</v>
      </c>
      <c r="D45" s="311">
        <v>0.41540178823104934</v>
      </c>
      <c r="E45" s="312">
        <v>0.42815623655372809</v>
      </c>
      <c r="F45" s="313">
        <v>0.58949439118519043</v>
      </c>
      <c r="G45" s="311">
        <v>0.47044839657076554</v>
      </c>
      <c r="H45" s="311">
        <v>0.44755306018656354</v>
      </c>
      <c r="I45" s="312">
        <v>0.43363730708809572</v>
      </c>
      <c r="J45" s="313">
        <v>0.46257109254581846</v>
      </c>
      <c r="K45" s="311">
        <v>0.47806516251132475</v>
      </c>
      <c r="L45" s="189"/>
    </row>
    <row r="46" spans="1:12" s="199" customFormat="1" ht="15.95" customHeight="1">
      <c r="A46" s="341" t="s">
        <v>298</v>
      </c>
      <c r="B46" s="342">
        <v>8.2346144672822794E-2</v>
      </c>
      <c r="C46" s="315">
        <v>9.4692450731255512E-2</v>
      </c>
      <c r="D46" s="315">
        <v>0.12385471828988452</v>
      </c>
      <c r="E46" s="316">
        <v>0.13796912593932006</v>
      </c>
      <c r="F46" s="317">
        <v>2.7596970514451594E-2</v>
      </c>
      <c r="G46" s="315">
        <v>0.10496348193027942</v>
      </c>
      <c r="H46" s="315">
        <v>9.7608365327370022E-2</v>
      </c>
      <c r="I46" s="316">
        <v>0.12548108106709349</v>
      </c>
      <c r="J46" s="317">
        <v>0.1098038456006194</v>
      </c>
      <c r="K46" s="315">
        <v>9.0157749001535559E-2</v>
      </c>
      <c r="L46" s="189"/>
    </row>
    <row r="47" spans="1:12" s="199" customFormat="1" ht="15.95" customHeight="1">
      <c r="A47" s="341" t="s">
        <v>311</v>
      </c>
      <c r="B47" s="325">
        <v>55.947056878925672</v>
      </c>
      <c r="C47" s="246">
        <v>71.129487059307465</v>
      </c>
      <c r="D47" s="246">
        <v>75.510466037060681</v>
      </c>
      <c r="E47" s="247">
        <v>68.677719507362909</v>
      </c>
      <c r="F47" s="263">
        <v>86.875932212290536</v>
      </c>
      <c r="G47" s="246">
        <v>71.373324897362622</v>
      </c>
      <c r="H47" s="246">
        <v>82.449539791855258</v>
      </c>
      <c r="I47" s="247">
        <v>47.495088929584561</v>
      </c>
      <c r="J47" s="263">
        <v>67.882740806806154</v>
      </c>
      <c r="K47" s="246">
        <v>71.573989995564247</v>
      </c>
      <c r="L47" s="189"/>
    </row>
    <row r="48" spans="1:12" s="199" customFormat="1" ht="15.95" customHeight="1">
      <c r="A48" s="343" t="s">
        <v>300</v>
      </c>
      <c r="B48" s="325">
        <v>127164.879</v>
      </c>
      <c r="C48" s="246">
        <v>125343.84599999999</v>
      </c>
      <c r="D48" s="246">
        <v>130128.26200000002</v>
      </c>
      <c r="E48" s="247">
        <v>129824.04699999999</v>
      </c>
      <c r="F48" s="263">
        <v>123725.432</v>
      </c>
      <c r="G48" s="246">
        <v>129296.54359487278</v>
      </c>
      <c r="H48" s="246">
        <v>134647.44426180227</v>
      </c>
      <c r="I48" s="247">
        <v>135352.36478745428</v>
      </c>
      <c r="J48" s="263">
        <v>127164.879</v>
      </c>
      <c r="K48" s="246">
        <v>123725.432</v>
      </c>
      <c r="L48" s="189"/>
    </row>
    <row r="49" spans="1:12" s="210" customFormat="1" ht="15.95" customHeight="1">
      <c r="A49" s="341" t="s">
        <v>301</v>
      </c>
      <c r="B49" s="325">
        <v>10525.529</v>
      </c>
      <c r="C49" s="246">
        <v>10559.227999999999</v>
      </c>
      <c r="D49" s="246">
        <v>10560.504000000001</v>
      </c>
      <c r="E49" s="247">
        <v>10753.341</v>
      </c>
      <c r="F49" s="263">
        <v>11019.078</v>
      </c>
      <c r="G49" s="246">
        <v>11248.556</v>
      </c>
      <c r="H49" s="246">
        <v>11284.18</v>
      </c>
      <c r="I49" s="247">
        <v>11184.880999999999</v>
      </c>
      <c r="J49" s="263">
        <v>10525.529</v>
      </c>
      <c r="K49" s="246">
        <v>11019.078</v>
      </c>
      <c r="L49" s="230"/>
    </row>
    <row r="50" spans="1:12" s="296" customFormat="1" ht="15.95" customHeight="1">
      <c r="A50" s="1092" t="s">
        <v>332</v>
      </c>
      <c r="B50" s="365">
        <v>7.7</v>
      </c>
      <c r="C50" s="366">
        <v>10.5</v>
      </c>
      <c r="D50" s="366">
        <v>9.6999999999999993</v>
      </c>
      <c r="E50" s="367">
        <v>7.3</v>
      </c>
      <c r="F50" s="368">
        <v>8.5</v>
      </c>
      <c r="G50" s="366">
        <v>11.7</v>
      </c>
      <c r="H50" s="366">
        <v>24</v>
      </c>
      <c r="I50" s="367">
        <v>16.2</v>
      </c>
      <c r="J50" s="368"/>
      <c r="K50" s="366"/>
      <c r="L50" s="288"/>
    </row>
    <row r="51" spans="1:12" ht="15" customHeight="1">
      <c r="A51" s="294" t="s">
        <v>302</v>
      </c>
      <c r="B51" s="280"/>
      <c r="C51" s="280"/>
      <c r="D51" s="280"/>
      <c r="E51" s="280"/>
      <c r="F51" s="280"/>
      <c r="G51" s="280"/>
      <c r="H51" s="280"/>
      <c r="I51" s="280"/>
      <c r="J51" s="280"/>
      <c r="K51" s="280"/>
    </row>
    <row r="52" spans="1:12" ht="15" customHeight="1">
      <c r="A52" s="294" t="s">
        <v>303</v>
      </c>
      <c r="D52" s="270"/>
      <c r="I52" s="321"/>
      <c r="J52" s="321"/>
      <c r="K52" s="321"/>
    </row>
    <row r="53" spans="1:12" ht="15" customHeight="1">
      <c r="A53" s="294" t="s">
        <v>304</v>
      </c>
      <c r="I53" s="321"/>
      <c r="J53" s="321"/>
      <c r="K53" s="321"/>
    </row>
    <row r="54" spans="1:12">
      <c r="I54" s="321"/>
      <c r="J54" s="321"/>
      <c r="K54" s="321"/>
    </row>
    <row r="55" spans="1:12">
      <c r="I55" s="321"/>
      <c r="J55" s="321"/>
      <c r="K55" s="321"/>
    </row>
    <row r="56" spans="1:12">
      <c r="I56" s="321"/>
      <c r="J56" s="321"/>
      <c r="K56" s="321"/>
    </row>
    <row r="57" spans="1:12">
      <c r="I57" s="321"/>
      <c r="J57" s="321"/>
      <c r="K57" s="321"/>
    </row>
    <row r="58" spans="1:12">
      <c r="I58" s="321"/>
      <c r="J58" s="321"/>
      <c r="K58" s="321"/>
    </row>
    <row r="59" spans="1:12">
      <c r="I59" s="321"/>
      <c r="J59" s="321"/>
      <c r="K59" s="321"/>
    </row>
    <row r="60" spans="1:12">
      <c r="I60" s="321"/>
      <c r="J60" s="321"/>
      <c r="K60" s="321"/>
    </row>
    <row r="61" spans="1:12">
      <c r="I61" s="321"/>
      <c r="J61" s="321"/>
      <c r="K61" s="321"/>
    </row>
    <row r="62" spans="1:12">
      <c r="I62" s="321"/>
      <c r="J62" s="321"/>
      <c r="K62" s="321"/>
    </row>
    <row r="63" spans="1:12">
      <c r="I63" s="321"/>
      <c r="J63" s="321"/>
      <c r="K63" s="321"/>
    </row>
    <row r="64" spans="1:12">
      <c r="I64" s="321"/>
      <c r="J64" s="321"/>
      <c r="K64" s="321"/>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54"/>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8" customWidth="1"/>
    <col min="13" max="16384" width="9.140625" style="298"/>
  </cols>
  <sheetData>
    <row r="1" spans="1:12" s="189" customFormat="1" ht="50.1" customHeight="1">
      <c r="A1" s="185"/>
    </row>
    <row r="2" spans="1:12" s="192" customFormat="1" ht="39.950000000000003" customHeight="1">
      <c r="A2" s="190" t="s">
        <v>333</v>
      </c>
      <c r="C2" s="193"/>
      <c r="D2" s="193"/>
      <c r="I2" s="238"/>
      <c r="J2" s="238"/>
      <c r="K2" s="238"/>
      <c r="L2" s="369"/>
    </row>
    <row r="3" spans="1:12" s="192" customFormat="1" ht="2.1" customHeight="1">
      <c r="A3" s="239"/>
      <c r="B3" s="240"/>
      <c r="C3" s="241"/>
      <c r="D3" s="241"/>
      <c r="E3" s="240"/>
      <c r="F3" s="240"/>
      <c r="G3" s="240"/>
      <c r="H3" s="240"/>
      <c r="I3" s="242"/>
      <c r="J3" s="242"/>
      <c r="K3" s="242"/>
      <c r="L3" s="370"/>
    </row>
    <row r="4" spans="1:12" s="199" customFormat="1" ht="15.75" customHeight="1">
      <c r="A4" s="197"/>
      <c r="B4" s="197"/>
      <c r="C4" s="197"/>
      <c r="D4" s="197"/>
      <c r="E4" s="198"/>
      <c r="F4" s="198"/>
      <c r="G4" s="198"/>
      <c r="H4" s="198"/>
      <c r="I4" s="198"/>
      <c r="J4" s="198"/>
      <c r="K4" s="198"/>
      <c r="L4" s="371"/>
    </row>
    <row r="5" spans="1:12" s="199" customFormat="1" ht="20.100000000000001" customHeight="1">
      <c r="A5" s="1069" t="s">
        <v>334</v>
      </c>
      <c r="B5" s="1070"/>
      <c r="C5" s="1070"/>
      <c r="D5" s="1070"/>
      <c r="E5" s="1070"/>
      <c r="F5" s="1070"/>
      <c r="G5" s="1070"/>
      <c r="H5" s="1070"/>
      <c r="I5" s="1070"/>
      <c r="J5" s="1070"/>
      <c r="K5" s="1070"/>
      <c r="L5" s="372"/>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c r="L6" s="372"/>
    </row>
    <row r="7" spans="1:12" s="199" customFormat="1" ht="15.95" customHeight="1">
      <c r="A7" s="329" t="s">
        <v>307</v>
      </c>
      <c r="B7" s="325">
        <v>351.92800000000011</v>
      </c>
      <c r="C7" s="246">
        <v>356.50299999999993</v>
      </c>
      <c r="D7" s="246">
        <v>366.00299999999999</v>
      </c>
      <c r="E7" s="247">
        <v>374.72899999999998</v>
      </c>
      <c r="F7" s="246">
        <v>371.24399999999991</v>
      </c>
      <c r="G7" s="246">
        <v>353.66200000000003</v>
      </c>
      <c r="H7" s="246">
        <v>366.52700000000004</v>
      </c>
      <c r="I7" s="247">
        <v>351.18299999999999</v>
      </c>
      <c r="J7" s="246">
        <v>1449.163</v>
      </c>
      <c r="K7" s="246">
        <v>1442.616</v>
      </c>
      <c r="L7" s="372"/>
    </row>
    <row r="8" spans="1:12" s="199" customFormat="1" ht="15.95" customHeight="1">
      <c r="A8" s="329" t="s">
        <v>308</v>
      </c>
      <c r="B8" s="325">
        <v>-3.2999999999999974E-2</v>
      </c>
      <c r="C8" s="246">
        <v>-6.4000000000000001E-2</v>
      </c>
      <c r="D8" s="246">
        <v>-8.2000000000000003E-2</v>
      </c>
      <c r="E8" s="247">
        <v>-8.5000000000000006E-2</v>
      </c>
      <c r="F8" s="246">
        <v>-8.9000000000000024E-2</v>
      </c>
      <c r="G8" s="246">
        <v>-0.10299999999999998</v>
      </c>
      <c r="H8" s="246">
        <v>-9.8000000000000032E-2</v>
      </c>
      <c r="I8" s="247">
        <v>-0.23599999999999999</v>
      </c>
      <c r="J8" s="246">
        <v>-0.26400000000000001</v>
      </c>
      <c r="K8" s="246">
        <v>-0.52600000000000002</v>
      </c>
      <c r="L8" s="372"/>
    </row>
    <row r="9" spans="1:12" s="199" customFormat="1" ht="15.95" customHeight="1">
      <c r="A9" s="1087" t="s">
        <v>309</v>
      </c>
      <c r="B9" s="332">
        <v>19.976000000000006</v>
      </c>
      <c r="C9" s="258">
        <v>20.809999999999995</v>
      </c>
      <c r="D9" s="258">
        <v>20.676000000000002</v>
      </c>
      <c r="E9" s="259">
        <v>21.158000000000001</v>
      </c>
      <c r="F9" s="258">
        <v>22.191000000000003</v>
      </c>
      <c r="G9" s="258">
        <v>21.909999999999997</v>
      </c>
      <c r="H9" s="258">
        <v>23.213000000000001</v>
      </c>
      <c r="I9" s="259">
        <v>24.164999999999999</v>
      </c>
      <c r="J9" s="258">
        <v>82.62</v>
      </c>
      <c r="K9" s="258">
        <v>91.478999999999985</v>
      </c>
      <c r="L9" s="372"/>
    </row>
    <row r="10" spans="1:12" s="198" customFormat="1" ht="15.95" customHeight="1">
      <c r="A10" s="1016" t="s">
        <v>274</v>
      </c>
      <c r="B10" s="327">
        <v>371.87100000000009</v>
      </c>
      <c r="C10" s="250">
        <v>377.24899999999991</v>
      </c>
      <c r="D10" s="250">
        <v>386.59699999999998</v>
      </c>
      <c r="E10" s="377">
        <v>395.80200000000002</v>
      </c>
      <c r="F10" s="378">
        <v>393.34599999999989</v>
      </c>
      <c r="G10" s="250">
        <v>375.46900000000005</v>
      </c>
      <c r="H10" s="250">
        <v>389.64200000000005</v>
      </c>
      <c r="I10" s="377">
        <v>375.11200000000002</v>
      </c>
      <c r="J10" s="378">
        <v>1531.5190000000002</v>
      </c>
      <c r="K10" s="250">
        <v>1533.569</v>
      </c>
      <c r="L10" s="371"/>
    </row>
    <row r="11" spans="1:12" s="198" customFormat="1" ht="15.95" customHeight="1">
      <c r="A11" s="1016" t="s">
        <v>65</v>
      </c>
      <c r="B11" s="327">
        <v>126.91399999999999</v>
      </c>
      <c r="C11" s="250">
        <v>110.54799999999997</v>
      </c>
      <c r="D11" s="250">
        <v>123.70300000000002</v>
      </c>
      <c r="E11" s="377">
        <v>119.401</v>
      </c>
      <c r="F11" s="378">
        <v>103.60899999999998</v>
      </c>
      <c r="G11" s="250">
        <v>115.48200000000003</v>
      </c>
      <c r="H11" s="250">
        <v>131.923</v>
      </c>
      <c r="I11" s="377">
        <v>111.58199999999999</v>
      </c>
      <c r="J11" s="378">
        <v>480.56599999999997</v>
      </c>
      <c r="K11" s="250">
        <v>462.596</v>
      </c>
      <c r="L11" s="371"/>
    </row>
    <row r="12" spans="1:12" s="198" customFormat="1" ht="15.95" customHeight="1">
      <c r="A12" s="329" t="s">
        <v>282</v>
      </c>
      <c r="B12" s="325">
        <v>3.5510000000000019</v>
      </c>
      <c r="C12" s="246">
        <v>10.225</v>
      </c>
      <c r="D12" s="246">
        <v>10.161</v>
      </c>
      <c r="E12" s="373">
        <v>3.52</v>
      </c>
      <c r="F12" s="374">
        <v>1.4379999999999988</v>
      </c>
      <c r="G12" s="246">
        <v>3.1840000000000011</v>
      </c>
      <c r="H12" s="246">
        <v>11.448999999999998</v>
      </c>
      <c r="I12" s="373">
        <v>4.8</v>
      </c>
      <c r="J12" s="374">
        <v>27.457000000000001</v>
      </c>
      <c r="K12" s="246">
        <v>20.870999999999999</v>
      </c>
      <c r="L12" s="371"/>
    </row>
    <row r="13" spans="1:12" s="198" customFormat="1" ht="15.95" customHeight="1">
      <c r="A13" s="1087" t="s">
        <v>286</v>
      </c>
      <c r="B13" s="332">
        <v>21.442999999999998</v>
      </c>
      <c r="C13" s="258">
        <v>5.4320000000000004</v>
      </c>
      <c r="D13" s="258">
        <v>4.577</v>
      </c>
      <c r="E13" s="375">
        <v>2.1920000000000002</v>
      </c>
      <c r="F13" s="376">
        <v>3.1539999999999999</v>
      </c>
      <c r="G13" s="258">
        <v>5.5629999999999997</v>
      </c>
      <c r="H13" s="258">
        <v>-4.1219999999999999</v>
      </c>
      <c r="I13" s="375">
        <v>1.5029999999999999</v>
      </c>
      <c r="J13" s="376">
        <v>33.643999999999998</v>
      </c>
      <c r="K13" s="258">
        <v>6.097999999999999</v>
      </c>
      <c r="L13" s="371"/>
    </row>
    <row r="14" spans="1:12" s="198" customFormat="1" ht="15.95" customHeight="1">
      <c r="A14" s="1093" t="s">
        <v>287</v>
      </c>
      <c r="B14" s="327">
        <v>24.994</v>
      </c>
      <c r="C14" s="250">
        <v>15.657</v>
      </c>
      <c r="D14" s="250">
        <v>14.738</v>
      </c>
      <c r="E14" s="377">
        <v>5.7119999999999997</v>
      </c>
      <c r="F14" s="378">
        <v>4.5919999999999987</v>
      </c>
      <c r="G14" s="250">
        <v>8.7469999999999999</v>
      </c>
      <c r="H14" s="250">
        <v>7.3269999999999982</v>
      </c>
      <c r="I14" s="377">
        <v>6.3029999999999999</v>
      </c>
      <c r="J14" s="378">
        <v>61.100999999999999</v>
      </c>
      <c r="K14" s="250">
        <v>26.968999999999998</v>
      </c>
      <c r="L14" s="372"/>
    </row>
    <row r="15" spans="1:12" s="198" customFormat="1" ht="15.95" customHeight="1">
      <c r="A15" s="329" t="s">
        <v>288</v>
      </c>
      <c r="B15" s="325">
        <v>6.9789999999999992</v>
      </c>
      <c r="C15" s="246">
        <v>-6.4690000000000003</v>
      </c>
      <c r="D15" s="246">
        <v>3.8970000000000002</v>
      </c>
      <c r="E15" s="373">
        <v>-1.276</v>
      </c>
      <c r="F15" s="374">
        <v>-4.4960000000000004</v>
      </c>
      <c r="G15" s="246">
        <v>4.2230000000000008</v>
      </c>
      <c r="H15" s="246">
        <v>10.789</v>
      </c>
      <c r="I15" s="373">
        <v>-0.32300000000000001</v>
      </c>
      <c r="J15" s="374">
        <v>3.1309999999999993</v>
      </c>
      <c r="K15" s="246">
        <v>10.193</v>
      </c>
      <c r="L15" s="372"/>
    </row>
    <row r="16" spans="1:12" s="198" customFormat="1" ht="15.95" customHeight="1">
      <c r="A16" s="329" t="s">
        <v>289</v>
      </c>
      <c r="B16" s="325">
        <v>-2.4609999999999985</v>
      </c>
      <c r="C16" s="246">
        <v>-11.728000000000002</v>
      </c>
      <c r="D16" s="246">
        <v>-10.627000000000001</v>
      </c>
      <c r="E16" s="373">
        <v>-13.388</v>
      </c>
      <c r="F16" s="374">
        <v>-1.0769999999999982</v>
      </c>
      <c r="G16" s="246">
        <v>-14.647000000000002</v>
      </c>
      <c r="H16" s="246">
        <v>-18.728999999999999</v>
      </c>
      <c r="I16" s="373">
        <v>-11.401</v>
      </c>
      <c r="J16" s="374">
        <v>-38.204000000000001</v>
      </c>
      <c r="K16" s="246">
        <v>-45.853999999999999</v>
      </c>
      <c r="L16" s="372" t="s">
        <v>335</v>
      </c>
    </row>
    <row r="17" spans="1:12" s="198" customFormat="1" ht="15.95" customHeight="1">
      <c r="A17" s="1087" t="s">
        <v>290</v>
      </c>
      <c r="B17" s="332">
        <v>-19.512</v>
      </c>
      <c r="C17" s="258">
        <v>9.7840000000000007</v>
      </c>
      <c r="D17" s="258">
        <v>-11.677000000000001</v>
      </c>
      <c r="E17" s="375">
        <v>-12.885</v>
      </c>
      <c r="F17" s="376">
        <v>-7.7910000000000039</v>
      </c>
      <c r="G17" s="258">
        <v>-13.627999999999997</v>
      </c>
      <c r="H17" s="258">
        <v>-9.5840000000000014</v>
      </c>
      <c r="I17" s="375">
        <v>-3.92</v>
      </c>
      <c r="J17" s="376">
        <v>-34.29</v>
      </c>
      <c r="K17" s="258">
        <v>-34.923000000000002</v>
      </c>
      <c r="L17" s="372" t="s">
        <v>335</v>
      </c>
    </row>
    <row r="18" spans="1:12" s="198" customFormat="1" ht="15.95" customHeight="1">
      <c r="A18" s="1093" t="s">
        <v>291</v>
      </c>
      <c r="B18" s="327">
        <v>-14.994</v>
      </c>
      <c r="C18" s="250">
        <v>-8.413000000000002</v>
      </c>
      <c r="D18" s="250">
        <v>-18.407000000000004</v>
      </c>
      <c r="E18" s="377">
        <v>-27.548999999999999</v>
      </c>
      <c r="F18" s="378">
        <v>-13.364000000000003</v>
      </c>
      <c r="G18" s="250">
        <v>-24.052</v>
      </c>
      <c r="H18" s="250">
        <v>-17.524000000000001</v>
      </c>
      <c r="I18" s="377">
        <v>-15.644</v>
      </c>
      <c r="J18" s="378">
        <v>-69.363</v>
      </c>
      <c r="K18" s="250">
        <v>-70.584000000000003</v>
      </c>
      <c r="L18" s="371" t="s">
        <v>335</v>
      </c>
    </row>
    <row r="19" spans="1:12" s="198" customFormat="1" ht="15.95" customHeight="1">
      <c r="A19" s="337" t="s">
        <v>66</v>
      </c>
      <c r="B19" s="331">
        <v>508.78500000000008</v>
      </c>
      <c r="C19" s="255">
        <v>495.04099999999988</v>
      </c>
      <c r="D19" s="255">
        <v>506.63100000000003</v>
      </c>
      <c r="E19" s="380">
        <v>493.36599999999999</v>
      </c>
      <c r="F19" s="381">
        <v>488.18299999999988</v>
      </c>
      <c r="G19" s="255">
        <v>475.64600000000007</v>
      </c>
      <c r="H19" s="255">
        <v>511.36800000000005</v>
      </c>
      <c r="I19" s="380">
        <v>477.35300000000001</v>
      </c>
      <c r="J19" s="381">
        <v>2003.8230000000001</v>
      </c>
      <c r="K19" s="308">
        <v>1952.5500000000002</v>
      </c>
      <c r="L19" s="371"/>
    </row>
    <row r="20" spans="1:12" s="199" customFormat="1" ht="15.95" customHeight="1">
      <c r="A20" s="329" t="s">
        <v>310</v>
      </c>
      <c r="B20" s="325">
        <v>123.154</v>
      </c>
      <c r="C20" s="246">
        <v>111.37099999999998</v>
      </c>
      <c r="D20" s="246">
        <v>110.72900000000001</v>
      </c>
      <c r="E20" s="373">
        <v>109.02500000000001</v>
      </c>
      <c r="F20" s="374">
        <v>111.574</v>
      </c>
      <c r="G20" s="246">
        <v>104.669</v>
      </c>
      <c r="H20" s="246">
        <v>104.063</v>
      </c>
      <c r="I20" s="373">
        <v>106.125</v>
      </c>
      <c r="J20" s="374">
        <v>454.279</v>
      </c>
      <c r="K20" s="246">
        <v>426.43099999999998</v>
      </c>
      <c r="L20" s="372"/>
    </row>
    <row r="21" spans="1:12" s="199" customFormat="1" ht="15.95" customHeight="1">
      <c r="A21" s="1087" t="s">
        <v>150</v>
      </c>
      <c r="B21" s="332">
        <v>-0.33200000000000002</v>
      </c>
      <c r="C21" s="258">
        <v>0</v>
      </c>
      <c r="D21" s="258">
        <v>0.39</v>
      </c>
      <c r="E21" s="375">
        <v>0</v>
      </c>
      <c r="F21" s="376">
        <v>4.0410000000000004</v>
      </c>
      <c r="G21" s="258">
        <v>0</v>
      </c>
      <c r="H21" s="258">
        <v>0</v>
      </c>
      <c r="I21" s="375">
        <v>0</v>
      </c>
      <c r="J21" s="376">
        <v>5.7999999999999996E-2</v>
      </c>
      <c r="K21" s="258">
        <v>4.0410000000000004</v>
      </c>
      <c r="L21" s="372"/>
    </row>
    <row r="22" spans="1:12" s="199" customFormat="1" ht="15.95" customHeight="1">
      <c r="A22" s="337" t="s">
        <v>67</v>
      </c>
      <c r="B22" s="331">
        <v>122.822</v>
      </c>
      <c r="C22" s="255">
        <v>111.37099999999998</v>
      </c>
      <c r="D22" s="255">
        <v>111.11900000000001</v>
      </c>
      <c r="E22" s="380">
        <v>109.02500000000001</v>
      </c>
      <c r="F22" s="381">
        <v>115.61499999999999</v>
      </c>
      <c r="G22" s="255">
        <v>104.669</v>
      </c>
      <c r="H22" s="255">
        <v>104.063</v>
      </c>
      <c r="I22" s="380">
        <v>106.125</v>
      </c>
      <c r="J22" s="381">
        <v>454.33699999999999</v>
      </c>
      <c r="K22" s="255">
        <v>430.47199999999998</v>
      </c>
      <c r="L22" s="371"/>
    </row>
    <row r="23" spans="1:12" s="199" customFormat="1" ht="15.95" customHeight="1">
      <c r="A23" s="337" t="s">
        <v>292</v>
      </c>
      <c r="B23" s="331">
        <v>385.96300000000008</v>
      </c>
      <c r="C23" s="255">
        <v>383.6699999999999</v>
      </c>
      <c r="D23" s="255">
        <v>395.512</v>
      </c>
      <c r="E23" s="380">
        <v>384.34100000000001</v>
      </c>
      <c r="F23" s="381">
        <v>372.56799999999987</v>
      </c>
      <c r="G23" s="255">
        <v>370.97700000000009</v>
      </c>
      <c r="H23" s="255">
        <v>407.30500000000006</v>
      </c>
      <c r="I23" s="380">
        <v>371.22800000000001</v>
      </c>
      <c r="J23" s="381">
        <v>1549.4859999999999</v>
      </c>
      <c r="K23" s="255">
        <v>1522.078</v>
      </c>
      <c r="L23" s="371"/>
    </row>
    <row r="24" spans="1:12" s="199" customFormat="1" ht="15.95" customHeight="1">
      <c r="A24" s="1016" t="s">
        <v>293</v>
      </c>
      <c r="B24" s="327">
        <v>102.048</v>
      </c>
      <c r="C24" s="250">
        <v>180.90999999999997</v>
      </c>
      <c r="D24" s="250">
        <v>154.51800000000003</v>
      </c>
      <c r="E24" s="377">
        <v>178.255</v>
      </c>
      <c r="F24" s="378">
        <v>218.72699999999998</v>
      </c>
      <c r="G24" s="250">
        <v>141.58300000000003</v>
      </c>
      <c r="H24" s="250">
        <v>222.55799999999999</v>
      </c>
      <c r="I24" s="377">
        <v>91.391999999999996</v>
      </c>
      <c r="J24" s="378">
        <v>615.73099999999999</v>
      </c>
      <c r="K24" s="250">
        <v>674.26</v>
      </c>
      <c r="L24" s="372"/>
    </row>
    <row r="25" spans="1:12" s="198" customFormat="1" ht="15.95" customHeight="1">
      <c r="A25" s="1088" t="s">
        <v>68</v>
      </c>
      <c r="B25" s="331">
        <v>283.91500000000008</v>
      </c>
      <c r="C25" s="255">
        <v>202.75999999999993</v>
      </c>
      <c r="D25" s="255">
        <v>240.99399999999997</v>
      </c>
      <c r="E25" s="380">
        <v>206.08600000000001</v>
      </c>
      <c r="F25" s="381">
        <v>153.84099999999989</v>
      </c>
      <c r="G25" s="255">
        <v>229.39400000000006</v>
      </c>
      <c r="H25" s="255">
        <v>184.74700000000007</v>
      </c>
      <c r="I25" s="380">
        <v>279.83600000000001</v>
      </c>
      <c r="J25" s="381">
        <v>933.755</v>
      </c>
      <c r="K25" s="308">
        <v>847.81799999999998</v>
      </c>
      <c r="L25" s="371"/>
    </row>
    <row r="26" spans="1:12" s="198" customFormat="1" ht="15.95" customHeight="1">
      <c r="A26" s="336" t="s">
        <v>69</v>
      </c>
      <c r="B26" s="325">
        <v>56.527999999999992</v>
      </c>
      <c r="C26" s="246">
        <v>24.087999999999994</v>
      </c>
      <c r="D26" s="246">
        <v>40.229000000000013</v>
      </c>
      <c r="E26" s="373">
        <v>49.481999999999999</v>
      </c>
      <c r="F26" s="374">
        <v>9.952</v>
      </c>
      <c r="G26" s="246">
        <v>44.557000000000002</v>
      </c>
      <c r="H26" s="246">
        <v>30.487000000000002</v>
      </c>
      <c r="I26" s="373">
        <v>66.153999999999996</v>
      </c>
      <c r="J26" s="374">
        <v>170.327</v>
      </c>
      <c r="K26" s="246">
        <v>151.15</v>
      </c>
      <c r="L26" s="371"/>
    </row>
    <row r="27" spans="1:12" s="198" customFormat="1" ht="15.95" customHeight="1">
      <c r="A27" s="336" t="s">
        <v>70</v>
      </c>
      <c r="B27" s="325">
        <v>0.92600000000000005</v>
      </c>
      <c r="C27" s="246">
        <v>1.1950000000000001</v>
      </c>
      <c r="D27" s="246">
        <v>1.204</v>
      </c>
      <c r="E27" s="373">
        <v>0.95199999999999996</v>
      </c>
      <c r="F27" s="374">
        <v>0.41899999999999998</v>
      </c>
      <c r="G27" s="246">
        <v>0.36499999999999999</v>
      </c>
      <c r="H27" s="246">
        <v>0.83619149928523673</v>
      </c>
      <c r="I27" s="373">
        <v>0.64666352087476453</v>
      </c>
      <c r="J27" s="374">
        <v>4.2770000000000001</v>
      </c>
      <c r="K27" s="246">
        <v>2.2668550201600013</v>
      </c>
      <c r="L27" s="371"/>
    </row>
    <row r="28" spans="1:12" s="198" customFormat="1" ht="15.95" customHeight="1">
      <c r="A28" s="337" t="s">
        <v>71</v>
      </c>
      <c r="B28" s="331">
        <v>226.4610000000001</v>
      </c>
      <c r="C28" s="255">
        <v>177.47699999999995</v>
      </c>
      <c r="D28" s="255">
        <v>199.56099999999995</v>
      </c>
      <c r="E28" s="380">
        <v>155.65200000000002</v>
      </c>
      <c r="F28" s="381">
        <v>143.46999999999989</v>
      </c>
      <c r="G28" s="255">
        <v>184.47200000000004</v>
      </c>
      <c r="H28" s="255">
        <v>153.42380850071484</v>
      </c>
      <c r="I28" s="380">
        <v>213.03533647912525</v>
      </c>
      <c r="J28" s="381">
        <v>759.15100000000007</v>
      </c>
      <c r="K28" s="308">
        <v>694.40114497983996</v>
      </c>
      <c r="L28" s="371"/>
    </row>
    <row r="29" spans="1:12" s="198" customFormat="1" ht="15.95" customHeight="1">
      <c r="A29" s="336" t="s">
        <v>72</v>
      </c>
      <c r="B29" s="325"/>
      <c r="C29" s="246"/>
      <c r="D29" s="246"/>
      <c r="E29" s="373"/>
      <c r="F29" s="374"/>
      <c r="G29" s="246"/>
      <c r="H29" s="246"/>
      <c r="I29" s="373"/>
      <c r="J29" s="374">
        <v>0</v>
      </c>
      <c r="K29" s="309">
        <v>0</v>
      </c>
      <c r="L29" s="372"/>
    </row>
    <row r="30" spans="1:12" s="198" customFormat="1" ht="15.95" customHeight="1">
      <c r="A30" s="336" t="s">
        <v>73</v>
      </c>
      <c r="B30" s="325"/>
      <c r="C30" s="246"/>
      <c r="D30" s="246"/>
      <c r="E30" s="373"/>
      <c r="F30" s="374"/>
      <c r="G30" s="246"/>
      <c r="H30" s="246"/>
      <c r="I30" s="373"/>
      <c r="J30" s="374">
        <v>0</v>
      </c>
      <c r="K30" s="309">
        <v>0</v>
      </c>
      <c r="L30" s="372"/>
    </row>
    <row r="31" spans="1:12" s="199" customFormat="1" ht="15.95" customHeight="1">
      <c r="A31" s="336" t="s">
        <v>74</v>
      </c>
      <c r="B31" s="325"/>
      <c r="C31" s="246"/>
      <c r="D31" s="246"/>
      <c r="E31" s="373"/>
      <c r="F31" s="374"/>
      <c r="G31" s="246"/>
      <c r="H31" s="246"/>
      <c r="I31" s="373"/>
      <c r="J31" s="374">
        <v>0</v>
      </c>
      <c r="K31" s="309">
        <v>0</v>
      </c>
      <c r="L31" s="372"/>
    </row>
    <row r="32" spans="1:12" s="199" customFormat="1" ht="15.95" customHeight="1">
      <c r="A32" s="337" t="s">
        <v>75</v>
      </c>
      <c r="B32" s="331">
        <v>226.4610000000001</v>
      </c>
      <c r="C32" s="255">
        <v>177.47699999999995</v>
      </c>
      <c r="D32" s="255">
        <v>199.56099999999995</v>
      </c>
      <c r="E32" s="380">
        <v>155.65200000000002</v>
      </c>
      <c r="F32" s="381">
        <v>143.46999999999989</v>
      </c>
      <c r="G32" s="255">
        <v>184.47200000000004</v>
      </c>
      <c r="H32" s="255">
        <v>153.42380850071484</v>
      </c>
      <c r="I32" s="380">
        <v>213.03533647912525</v>
      </c>
      <c r="J32" s="381">
        <v>759.15100000000007</v>
      </c>
      <c r="K32" s="308">
        <v>694.40114497983996</v>
      </c>
      <c r="L32" s="371"/>
    </row>
    <row r="33" spans="1:12" s="198" customFormat="1" ht="15.95" customHeight="1">
      <c r="A33" s="506" t="s">
        <v>294</v>
      </c>
      <c r="B33" s="325"/>
      <c r="C33" s="246"/>
      <c r="D33" s="246"/>
      <c r="E33" s="373"/>
      <c r="F33" s="374"/>
      <c r="G33" s="246"/>
      <c r="H33" s="304"/>
      <c r="I33" s="373"/>
      <c r="J33" s="374"/>
      <c r="K33" s="304"/>
      <c r="L33" s="372"/>
    </row>
    <row r="34" spans="1:12" s="198" customFormat="1" ht="15.95" customHeight="1">
      <c r="A34" s="341" t="s">
        <v>296</v>
      </c>
      <c r="B34" s="340">
        <v>0.2414025570722407</v>
      </c>
      <c r="C34" s="311">
        <v>0.22497328504103703</v>
      </c>
      <c r="D34" s="311">
        <v>0.21932925541469039</v>
      </c>
      <c r="E34" s="382">
        <v>0.2209819890304561</v>
      </c>
      <c r="F34" s="383">
        <v>0.23682717341652623</v>
      </c>
      <c r="G34" s="311">
        <v>0.2200565126165257</v>
      </c>
      <c r="H34" s="311">
        <v>0.20349924125091909</v>
      </c>
      <c r="I34" s="382">
        <v>0.22231975079239052</v>
      </c>
      <c r="J34" s="383">
        <v>0.22673509586425547</v>
      </c>
      <c r="K34" s="311">
        <v>0.22046656935801898</v>
      </c>
      <c r="L34" s="372"/>
    </row>
    <row r="35" spans="1:12" s="199" customFormat="1" ht="15.95" customHeight="1">
      <c r="A35" s="341" t="s">
        <v>298</v>
      </c>
      <c r="B35" s="342">
        <v>0.17774733335420465</v>
      </c>
      <c r="C35" s="315">
        <v>0.13377983015535225</v>
      </c>
      <c r="D35" s="315">
        <v>0.15396124525172644</v>
      </c>
      <c r="E35" s="384">
        <v>0.13448035591987789</v>
      </c>
      <c r="F35" s="385">
        <v>0.13307281806031437</v>
      </c>
      <c r="G35" s="315">
        <v>0.17154189223388303</v>
      </c>
      <c r="H35" s="315">
        <v>0.14114211751330213</v>
      </c>
      <c r="I35" s="384">
        <v>0.18944491278333483</v>
      </c>
      <c r="J35" s="385">
        <v>0.15018213662086644</v>
      </c>
      <c r="K35" s="315">
        <v>0.15906889346023345</v>
      </c>
      <c r="L35" s="372"/>
    </row>
    <row r="36" spans="1:12" s="198" customFormat="1" ht="15.95" customHeight="1">
      <c r="A36" s="341" t="s">
        <v>311</v>
      </c>
      <c r="B36" s="325">
        <v>79.77043487151802</v>
      </c>
      <c r="C36" s="246">
        <v>135.45552226092943</v>
      </c>
      <c r="D36" s="246">
        <v>118.49567252163611</v>
      </c>
      <c r="E36" s="373">
        <v>153.07269191398581</v>
      </c>
      <c r="F36" s="374">
        <v>202.2852217742732</v>
      </c>
      <c r="G36" s="246">
        <v>131.39910152269221</v>
      </c>
      <c r="H36" s="246">
        <v>203.63222734037004</v>
      </c>
      <c r="I36" s="373">
        <v>81.025774136775837</v>
      </c>
      <c r="J36" s="374">
        <v>121.12707048169926</v>
      </c>
      <c r="K36" s="246">
        <v>153.95251698728376</v>
      </c>
      <c r="L36" s="372"/>
    </row>
    <row r="37" spans="1:12" s="198" customFormat="1" ht="15.95" customHeight="1">
      <c r="A37" s="386" t="s">
        <v>300</v>
      </c>
      <c r="B37" s="345">
        <v>50355.781999999999</v>
      </c>
      <c r="C37" s="319">
        <v>51985.894</v>
      </c>
      <c r="D37" s="319">
        <v>54859.51</v>
      </c>
      <c r="E37" s="387">
        <v>49460.249000000003</v>
      </c>
      <c r="F37" s="388">
        <v>43700.718000000001</v>
      </c>
      <c r="G37" s="319">
        <v>42801.696000000004</v>
      </c>
      <c r="H37" s="319">
        <v>43398.589</v>
      </c>
      <c r="I37" s="387">
        <v>44036.686999999998</v>
      </c>
      <c r="J37" s="388">
        <v>50355.781999999999</v>
      </c>
      <c r="K37" s="319">
        <v>43700.718000000001</v>
      </c>
      <c r="L37" s="372"/>
    </row>
    <row r="38" spans="1:12" s="198" customFormat="1" ht="15" customHeight="1">
      <c r="A38" s="294" t="s">
        <v>302</v>
      </c>
      <c r="B38" s="280"/>
      <c r="C38" s="280"/>
      <c r="D38" s="280"/>
      <c r="E38" s="280"/>
      <c r="F38" s="280"/>
      <c r="G38" s="280"/>
      <c r="H38" s="280"/>
      <c r="I38" s="280"/>
      <c r="J38" s="280"/>
      <c r="K38" s="280"/>
      <c r="L38" s="296"/>
    </row>
    <row r="39" spans="1:12" s="198" customFormat="1" ht="15" customHeight="1">
      <c r="A39" s="294" t="s">
        <v>303</v>
      </c>
      <c r="B39" s="297"/>
      <c r="C39" s="297"/>
      <c r="D39" s="298"/>
      <c r="E39" s="298"/>
      <c r="F39" s="298"/>
      <c r="G39" s="298"/>
      <c r="H39" s="297"/>
      <c r="I39" s="297"/>
      <c r="J39" s="297"/>
      <c r="K39" s="297"/>
      <c r="L39" s="270"/>
    </row>
    <row r="40" spans="1:12" s="199" customFormat="1" ht="15" customHeight="1">
      <c r="A40" s="294" t="s">
        <v>304</v>
      </c>
      <c r="B40" s="297"/>
      <c r="C40" s="297"/>
      <c r="D40" s="298"/>
      <c r="E40" s="298"/>
      <c r="F40" s="298"/>
      <c r="G40" s="298"/>
      <c r="H40" s="297"/>
      <c r="I40" s="297"/>
      <c r="J40" s="297"/>
      <c r="K40" s="297"/>
      <c r="L40" s="270"/>
    </row>
    <row r="41" spans="1:12" s="199" customFormat="1" ht="15.95" customHeight="1">
      <c r="A41" s="298"/>
      <c r="B41" s="297"/>
      <c r="C41" s="297"/>
      <c r="D41" s="298"/>
      <c r="E41" s="298"/>
      <c r="F41" s="298"/>
      <c r="G41" s="298"/>
      <c r="H41" s="297"/>
      <c r="I41" s="297"/>
      <c r="J41" s="297"/>
      <c r="K41" s="297"/>
      <c r="L41" s="270"/>
    </row>
    <row r="42" spans="1:12" s="198" customFormat="1" ht="15.95" customHeight="1">
      <c r="A42" s="298"/>
      <c r="B42" s="297"/>
      <c r="C42" s="297"/>
      <c r="D42" s="298"/>
      <c r="E42" s="298"/>
      <c r="F42" s="298"/>
      <c r="G42" s="298"/>
      <c r="H42" s="297"/>
      <c r="I42" s="297"/>
      <c r="J42" s="297"/>
      <c r="K42" s="297"/>
      <c r="L42" s="270"/>
    </row>
    <row r="43" spans="1:12" s="199" customFormat="1" ht="15.95" customHeight="1">
      <c r="A43" s="298"/>
      <c r="B43" s="297"/>
      <c r="C43" s="297"/>
      <c r="D43" s="298"/>
      <c r="E43" s="298"/>
      <c r="F43" s="298"/>
      <c r="G43" s="298"/>
      <c r="H43" s="297"/>
      <c r="I43" s="297"/>
      <c r="J43" s="297"/>
      <c r="K43" s="297"/>
      <c r="L43" s="270"/>
    </row>
    <row r="44" spans="1:12" s="199" customFormat="1" ht="15.95" customHeight="1">
      <c r="A44" s="298"/>
      <c r="B44" s="297"/>
      <c r="C44" s="297"/>
      <c r="D44" s="298"/>
      <c r="E44" s="298"/>
      <c r="F44" s="298"/>
      <c r="G44" s="298"/>
      <c r="H44" s="297"/>
      <c r="I44" s="297"/>
      <c r="J44" s="297"/>
      <c r="K44" s="297"/>
      <c r="L44" s="270"/>
    </row>
    <row r="45" spans="1:12" s="199" customFormat="1" ht="15.95" customHeight="1">
      <c r="A45" s="298"/>
      <c r="B45" s="297"/>
      <c r="C45" s="297"/>
      <c r="D45" s="298"/>
      <c r="E45" s="298"/>
      <c r="F45" s="298"/>
      <c r="G45" s="298"/>
      <c r="H45" s="297"/>
      <c r="I45" s="297"/>
      <c r="J45" s="297"/>
      <c r="K45" s="297"/>
      <c r="L45" s="270"/>
    </row>
    <row r="46" spans="1:12" s="199" customFormat="1" ht="15.95" customHeight="1">
      <c r="A46" s="298"/>
      <c r="B46" s="297"/>
      <c r="C46" s="297"/>
      <c r="D46" s="298"/>
      <c r="E46" s="298"/>
      <c r="F46" s="298"/>
      <c r="G46" s="298"/>
      <c r="H46" s="297"/>
      <c r="I46" s="297"/>
      <c r="J46" s="297"/>
      <c r="K46" s="297"/>
      <c r="L46" s="270"/>
    </row>
    <row r="47" spans="1:12" s="199" customFormat="1" ht="15.95" customHeight="1">
      <c r="A47" s="298"/>
      <c r="B47" s="297"/>
      <c r="C47" s="297"/>
      <c r="D47" s="298"/>
      <c r="E47" s="298"/>
      <c r="F47" s="298"/>
      <c r="G47" s="298"/>
      <c r="H47" s="297"/>
      <c r="I47" s="297"/>
      <c r="J47" s="297"/>
      <c r="K47" s="297"/>
      <c r="L47" s="270"/>
    </row>
    <row r="48" spans="1:12" s="199" customFormat="1" ht="15.95" customHeight="1">
      <c r="A48" s="298"/>
      <c r="B48" s="297"/>
      <c r="C48" s="297"/>
      <c r="D48" s="298"/>
      <c r="E48" s="298"/>
      <c r="F48" s="298"/>
      <c r="G48" s="298"/>
      <c r="H48" s="297"/>
      <c r="I48" s="297"/>
      <c r="J48" s="297"/>
      <c r="K48" s="297"/>
      <c r="L48" s="270"/>
    </row>
    <row r="49" spans="1:12" s="210" customFormat="1" ht="15.95" customHeight="1">
      <c r="A49" s="298"/>
      <c r="B49" s="297"/>
      <c r="C49" s="297"/>
      <c r="D49" s="298"/>
      <c r="E49" s="298"/>
      <c r="F49" s="298"/>
      <c r="G49" s="298"/>
      <c r="H49" s="297"/>
      <c r="I49" s="297"/>
      <c r="J49" s="297"/>
      <c r="K49" s="297"/>
      <c r="L49" s="270"/>
    </row>
    <row r="50" spans="1:12" s="296" customFormat="1">
      <c r="A50" s="298"/>
      <c r="B50" s="297"/>
      <c r="C50" s="297"/>
      <c r="D50" s="298"/>
      <c r="E50" s="298"/>
      <c r="F50" s="298"/>
      <c r="G50" s="298"/>
      <c r="H50" s="297"/>
      <c r="I50" s="297"/>
      <c r="J50" s="297"/>
      <c r="K50" s="297"/>
      <c r="L50" s="270"/>
    </row>
    <row r="51" spans="1:12">
      <c r="L51" s="270"/>
    </row>
    <row r="52" spans="1:12">
      <c r="L52" s="270"/>
    </row>
    <row r="53" spans="1:12">
      <c r="L53" s="270"/>
    </row>
    <row r="54" spans="1:12">
      <c r="L54" s="270"/>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40"/>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70" customWidth="1"/>
    <col min="13" max="16384" width="9.140625" style="298"/>
  </cols>
  <sheetData>
    <row r="1" spans="1:12" s="189" customFormat="1" ht="50.1" customHeight="1">
      <c r="A1" s="185"/>
      <c r="L1" s="336"/>
    </row>
    <row r="2" spans="1:12" s="192" customFormat="1" ht="39.950000000000003" customHeight="1">
      <c r="A2" s="190" t="s">
        <v>336</v>
      </c>
      <c r="C2" s="193"/>
      <c r="D2" s="193"/>
      <c r="I2" s="238"/>
      <c r="J2" s="238"/>
      <c r="K2" s="238"/>
      <c r="L2" s="389"/>
    </row>
    <row r="3" spans="1:12" s="192" customFormat="1" ht="2.1" customHeight="1">
      <c r="A3" s="239"/>
      <c r="B3" s="240"/>
      <c r="C3" s="241"/>
      <c r="D3" s="241"/>
      <c r="E3" s="240"/>
      <c r="F3" s="240"/>
      <c r="G3" s="240"/>
      <c r="H3" s="240"/>
      <c r="I3" s="242"/>
      <c r="J3" s="242"/>
      <c r="K3" s="242"/>
      <c r="L3" s="390"/>
    </row>
    <row r="4" spans="1:12" s="199" customFormat="1" ht="15.75" customHeight="1">
      <c r="A4" s="197"/>
      <c r="B4" s="197"/>
      <c r="C4" s="197"/>
      <c r="D4" s="197"/>
      <c r="E4" s="198"/>
      <c r="F4" s="198"/>
      <c r="G4" s="198"/>
      <c r="H4" s="198"/>
      <c r="I4" s="198"/>
      <c r="J4" s="198"/>
      <c r="K4" s="198"/>
      <c r="L4" s="363"/>
    </row>
    <row r="5" spans="1:12" s="199" customFormat="1" ht="20.100000000000001" customHeight="1">
      <c r="A5" s="1069" t="s">
        <v>337</v>
      </c>
      <c r="B5" s="1070"/>
      <c r="C5" s="1070"/>
      <c r="D5" s="1070"/>
      <c r="E5" s="1070"/>
      <c r="F5" s="1070"/>
      <c r="G5" s="1070"/>
      <c r="H5" s="1070"/>
      <c r="I5" s="1070"/>
      <c r="J5" s="1070"/>
      <c r="K5" s="1070"/>
      <c r="L5" s="336"/>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c r="L6" s="336"/>
    </row>
    <row r="7" spans="1:12" s="199" customFormat="1" ht="15.95" customHeight="1">
      <c r="A7" s="329" t="s">
        <v>307</v>
      </c>
      <c r="B7" s="325">
        <v>217.73800000000006</v>
      </c>
      <c r="C7" s="246">
        <v>219.87999999999994</v>
      </c>
      <c r="D7" s="246">
        <v>222.047</v>
      </c>
      <c r="E7" s="247">
        <v>224.96</v>
      </c>
      <c r="F7" s="246">
        <v>248.99600000000001</v>
      </c>
      <c r="G7" s="246">
        <v>255.386</v>
      </c>
      <c r="H7" s="246">
        <v>244.26499999999999</v>
      </c>
      <c r="I7" s="247">
        <v>235.82400000000001</v>
      </c>
      <c r="J7" s="246">
        <v>884.625</v>
      </c>
      <c r="K7" s="246">
        <v>984.471</v>
      </c>
      <c r="L7" s="336"/>
    </row>
    <row r="8" spans="1:12" s="199" customFormat="1" ht="15.95" customHeight="1">
      <c r="A8" s="329" t="s">
        <v>308</v>
      </c>
      <c r="B8" s="325">
        <v>0</v>
      </c>
      <c r="C8" s="246">
        <v>0</v>
      </c>
      <c r="D8" s="246">
        <v>0</v>
      </c>
      <c r="E8" s="247">
        <v>0</v>
      </c>
      <c r="F8" s="246">
        <v>-2.2389999999999999</v>
      </c>
      <c r="G8" s="246">
        <v>0.52500000000000002</v>
      </c>
      <c r="H8" s="246">
        <v>0.624</v>
      </c>
      <c r="I8" s="247">
        <v>1.0860000000000001</v>
      </c>
      <c r="J8" s="246">
        <v>0</v>
      </c>
      <c r="K8" s="246">
        <v>-3.9999999999997815E-3</v>
      </c>
      <c r="L8" s="336"/>
    </row>
    <row r="9" spans="1:12" s="199" customFormat="1" ht="15.95" customHeight="1">
      <c r="A9" s="1087" t="s">
        <v>309</v>
      </c>
      <c r="B9" s="332">
        <v>17.950000000000003</v>
      </c>
      <c r="C9" s="258">
        <v>17.984999999999999</v>
      </c>
      <c r="D9" s="258">
        <v>17.236999999999998</v>
      </c>
      <c r="E9" s="259">
        <v>19.706</v>
      </c>
      <c r="F9" s="258">
        <v>18.922000000000001</v>
      </c>
      <c r="G9" s="258">
        <v>19.696999999999999</v>
      </c>
      <c r="H9" s="258">
        <v>23.116</v>
      </c>
      <c r="I9" s="259">
        <v>24.003</v>
      </c>
      <c r="J9" s="258">
        <v>72.878</v>
      </c>
      <c r="K9" s="258">
        <v>85.738</v>
      </c>
      <c r="L9" s="336"/>
    </row>
    <row r="10" spans="1:12" s="198" customFormat="1" ht="15.95" customHeight="1">
      <c r="A10" s="1016" t="s">
        <v>274</v>
      </c>
      <c r="B10" s="327">
        <v>235.68800000000005</v>
      </c>
      <c r="C10" s="250">
        <v>237.86499999999995</v>
      </c>
      <c r="D10" s="250">
        <v>239.28399999999999</v>
      </c>
      <c r="E10" s="377">
        <v>244.666</v>
      </c>
      <c r="F10" s="378">
        <v>265.67900000000003</v>
      </c>
      <c r="G10" s="250">
        <v>275.608</v>
      </c>
      <c r="H10" s="250">
        <v>268.005</v>
      </c>
      <c r="I10" s="377">
        <v>260.91300000000001</v>
      </c>
      <c r="J10" s="378">
        <v>957.50299999999993</v>
      </c>
      <c r="K10" s="250">
        <v>1070.2049999999999</v>
      </c>
      <c r="L10" s="363"/>
    </row>
    <row r="11" spans="1:12" s="198" customFormat="1" ht="15.95" customHeight="1">
      <c r="A11" s="1016" t="s">
        <v>65</v>
      </c>
      <c r="B11" s="327">
        <v>92.77600000000001</v>
      </c>
      <c r="C11" s="250">
        <v>95.380000000000024</v>
      </c>
      <c r="D11" s="250">
        <v>97.934999999999988</v>
      </c>
      <c r="E11" s="377">
        <v>87.367000000000004</v>
      </c>
      <c r="F11" s="378">
        <v>93.662000000000006</v>
      </c>
      <c r="G11" s="250">
        <v>90.436000000000007</v>
      </c>
      <c r="H11" s="250">
        <v>87.930999999999997</v>
      </c>
      <c r="I11" s="377">
        <v>85.578000000000003</v>
      </c>
      <c r="J11" s="378">
        <v>373.45800000000003</v>
      </c>
      <c r="K11" s="250">
        <v>357.60699999999997</v>
      </c>
      <c r="L11" s="363"/>
    </row>
    <row r="12" spans="1:12" s="199" customFormat="1" ht="15.95" customHeight="1">
      <c r="A12" s="329" t="s">
        <v>282</v>
      </c>
      <c r="B12" s="325">
        <v>2.0000000000000018E-3</v>
      </c>
      <c r="C12" s="246">
        <v>0.10799999999999998</v>
      </c>
      <c r="D12" s="246">
        <v>4.1000000000000002E-2</v>
      </c>
      <c r="E12" s="373">
        <v>0</v>
      </c>
      <c r="F12" s="374">
        <v>-0.12199999999999989</v>
      </c>
      <c r="G12" s="246">
        <v>7.0999999999999994E-2</v>
      </c>
      <c r="H12" s="246">
        <v>-0.30499999999999999</v>
      </c>
      <c r="I12" s="373">
        <v>-0.68300000000000005</v>
      </c>
      <c r="J12" s="374">
        <v>0.151</v>
      </c>
      <c r="K12" s="246">
        <v>-1.0389999999999999</v>
      </c>
      <c r="L12" s="363"/>
    </row>
    <row r="13" spans="1:12" s="198" customFormat="1" ht="15.95" customHeight="1">
      <c r="A13" s="1087" t="s">
        <v>286</v>
      </c>
      <c r="B13" s="332">
        <v>0.25200000000000022</v>
      </c>
      <c r="C13" s="258">
        <v>0</v>
      </c>
      <c r="D13" s="258">
        <v>0</v>
      </c>
      <c r="E13" s="375">
        <v>2.4249999999999998</v>
      </c>
      <c r="F13" s="376">
        <v>0</v>
      </c>
      <c r="G13" s="258">
        <v>0</v>
      </c>
      <c r="H13" s="258">
        <v>9.3529999999999998</v>
      </c>
      <c r="I13" s="375">
        <v>0</v>
      </c>
      <c r="J13" s="376">
        <v>2.677</v>
      </c>
      <c r="K13" s="258">
        <v>9.3529999999999998</v>
      </c>
      <c r="L13" s="363"/>
    </row>
    <row r="14" spans="1:12" s="198" customFormat="1" ht="15.95" customHeight="1">
      <c r="A14" s="1093" t="s">
        <v>287</v>
      </c>
      <c r="B14" s="327">
        <v>0.25400000000000023</v>
      </c>
      <c r="C14" s="250">
        <v>0.10799999999999998</v>
      </c>
      <c r="D14" s="250">
        <v>4.1000000000000002E-2</v>
      </c>
      <c r="E14" s="377">
        <v>2.4249999999999998</v>
      </c>
      <c r="F14" s="378">
        <v>-0.12199999999999989</v>
      </c>
      <c r="G14" s="250">
        <v>7.0999999999999994E-2</v>
      </c>
      <c r="H14" s="250">
        <v>9.048</v>
      </c>
      <c r="I14" s="377">
        <v>-0.68300000000000005</v>
      </c>
      <c r="J14" s="378">
        <v>2.8279999999999998</v>
      </c>
      <c r="K14" s="250">
        <v>8.3140000000000001</v>
      </c>
      <c r="L14" s="336"/>
    </row>
    <row r="15" spans="1:12" s="199" customFormat="1" ht="15.95" customHeight="1">
      <c r="A15" s="329" t="s">
        <v>288</v>
      </c>
      <c r="B15" s="325">
        <v>0.27100000000000002</v>
      </c>
      <c r="C15" s="246">
        <v>9.000000000000008E-3</v>
      </c>
      <c r="D15" s="246">
        <v>4.4999999999999998E-2</v>
      </c>
      <c r="E15" s="373">
        <v>4.7E-2</v>
      </c>
      <c r="F15" s="374">
        <v>-0.13600000000000001</v>
      </c>
      <c r="G15" s="246">
        <v>-0.15</v>
      </c>
      <c r="H15" s="246">
        <v>8.5999999999999993E-2</v>
      </c>
      <c r="I15" s="373">
        <v>-1.4E-2</v>
      </c>
      <c r="J15" s="374">
        <v>0.372</v>
      </c>
      <c r="K15" s="246">
        <v>-0.21400000000000005</v>
      </c>
      <c r="L15" s="336"/>
    </row>
    <row r="16" spans="1:12" s="199" customFormat="1" ht="15.95" customHeight="1">
      <c r="A16" s="329" t="s">
        <v>289</v>
      </c>
      <c r="B16" s="325">
        <v>8.3700000000000045</v>
      </c>
      <c r="C16" s="246">
        <v>9.9029999999999987</v>
      </c>
      <c r="D16" s="246">
        <v>8.1920000000000002</v>
      </c>
      <c r="E16" s="373">
        <v>11.052</v>
      </c>
      <c r="F16" s="374">
        <v>10.5</v>
      </c>
      <c r="G16" s="246">
        <v>8.5660000000000007</v>
      </c>
      <c r="H16" s="246">
        <v>9.7799999999999994</v>
      </c>
      <c r="I16" s="373">
        <v>9.2520000000000007</v>
      </c>
      <c r="J16" s="374">
        <v>37.517000000000003</v>
      </c>
      <c r="K16" s="246">
        <v>38.098000000000006</v>
      </c>
      <c r="L16" s="336"/>
    </row>
    <row r="17" spans="1:12" s="198" customFormat="1" ht="15.95" customHeight="1">
      <c r="A17" s="1087" t="s">
        <v>290</v>
      </c>
      <c r="B17" s="325">
        <v>-4.9109999999999996</v>
      </c>
      <c r="C17" s="246">
        <v>-3.6949999999999994</v>
      </c>
      <c r="D17" s="246">
        <v>-3.1490000000000005</v>
      </c>
      <c r="E17" s="373">
        <v>-2.073</v>
      </c>
      <c r="F17" s="374">
        <v>-4.3280000000000003</v>
      </c>
      <c r="G17" s="246">
        <v>-2.9430000000000001</v>
      </c>
      <c r="H17" s="246">
        <v>-3.4649999999999999</v>
      </c>
      <c r="I17" s="373">
        <v>-4.42</v>
      </c>
      <c r="J17" s="374">
        <v>-13.827999999999999</v>
      </c>
      <c r="K17" s="246">
        <v>-15.156000000000001</v>
      </c>
      <c r="L17" s="336"/>
    </row>
    <row r="18" spans="1:12" s="198" customFormat="1" ht="15.95" customHeight="1">
      <c r="A18" s="1093" t="s">
        <v>291</v>
      </c>
      <c r="B18" s="327">
        <v>3.7300000000000058</v>
      </c>
      <c r="C18" s="250">
        <v>6.2169999999999996</v>
      </c>
      <c r="D18" s="250">
        <v>5.0879999999999992</v>
      </c>
      <c r="E18" s="377">
        <v>9.0259999999999998</v>
      </c>
      <c r="F18" s="378">
        <v>6.0360000000000005</v>
      </c>
      <c r="G18" s="250">
        <v>5.4730000000000008</v>
      </c>
      <c r="H18" s="250">
        <v>6.4009999999999998</v>
      </c>
      <c r="I18" s="377">
        <v>4.8180000000000014</v>
      </c>
      <c r="J18" s="378">
        <v>24.061000000000007</v>
      </c>
      <c r="K18" s="250">
        <v>22.728000000000002</v>
      </c>
      <c r="L18" s="363"/>
    </row>
    <row r="19" spans="1:12" s="199" customFormat="1" ht="15.95" customHeight="1">
      <c r="A19" s="337" t="s">
        <v>66</v>
      </c>
      <c r="B19" s="331">
        <v>332.44800000000009</v>
      </c>
      <c r="C19" s="255">
        <v>339.57</v>
      </c>
      <c r="D19" s="255">
        <v>342.34800000000001</v>
      </c>
      <c r="E19" s="380">
        <v>343.48400000000004</v>
      </c>
      <c r="F19" s="381">
        <v>365.255</v>
      </c>
      <c r="G19" s="255">
        <v>371.58800000000002</v>
      </c>
      <c r="H19" s="255">
        <v>371.38499999999999</v>
      </c>
      <c r="I19" s="380">
        <v>350.62599999999998</v>
      </c>
      <c r="J19" s="381">
        <v>1357.85</v>
      </c>
      <c r="K19" s="308">
        <v>1458.854</v>
      </c>
      <c r="L19" s="363"/>
    </row>
    <row r="20" spans="1:12" s="198" customFormat="1" ht="15.95" customHeight="1">
      <c r="A20" s="329" t="s">
        <v>310</v>
      </c>
      <c r="B20" s="325">
        <v>188.72699999999998</v>
      </c>
      <c r="C20" s="246">
        <v>185.92500000000001</v>
      </c>
      <c r="D20" s="246">
        <v>176.369</v>
      </c>
      <c r="E20" s="373">
        <v>179.25300000000001</v>
      </c>
      <c r="F20" s="374">
        <v>178.24699999999999</v>
      </c>
      <c r="G20" s="246">
        <v>171.80799999999999</v>
      </c>
      <c r="H20" s="246">
        <v>172.571</v>
      </c>
      <c r="I20" s="373">
        <v>172.405</v>
      </c>
      <c r="J20" s="374">
        <v>730.274</v>
      </c>
      <c r="K20" s="246">
        <v>695.03099999999995</v>
      </c>
      <c r="L20" s="336"/>
    </row>
    <row r="21" spans="1:12" s="198" customFormat="1" ht="15.95" customHeight="1">
      <c r="A21" s="1087" t="s">
        <v>150</v>
      </c>
      <c r="B21" s="332">
        <v>0</v>
      </c>
      <c r="C21" s="258">
        <v>0</v>
      </c>
      <c r="D21" s="258">
        <v>-0.23699999999999999</v>
      </c>
      <c r="E21" s="375">
        <v>0.23699999999999999</v>
      </c>
      <c r="F21" s="376">
        <v>0.224</v>
      </c>
      <c r="G21" s="258">
        <v>0</v>
      </c>
      <c r="H21" s="258">
        <v>0</v>
      </c>
      <c r="I21" s="375">
        <v>0</v>
      </c>
      <c r="J21" s="376">
        <v>0</v>
      </c>
      <c r="K21" s="258">
        <v>0.224</v>
      </c>
      <c r="L21" s="336"/>
    </row>
    <row r="22" spans="1:12" s="198" customFormat="1" ht="15.95" customHeight="1">
      <c r="A22" s="337" t="s">
        <v>67</v>
      </c>
      <c r="B22" s="331">
        <v>188.72699999999998</v>
      </c>
      <c r="C22" s="255">
        <v>185.92500000000001</v>
      </c>
      <c r="D22" s="255">
        <v>176.13200000000001</v>
      </c>
      <c r="E22" s="380">
        <v>179.49</v>
      </c>
      <c r="F22" s="381">
        <v>178.47099999999998</v>
      </c>
      <c r="G22" s="255">
        <v>171.80799999999999</v>
      </c>
      <c r="H22" s="255">
        <v>172.571</v>
      </c>
      <c r="I22" s="380">
        <v>172.405</v>
      </c>
      <c r="J22" s="381">
        <v>730.274</v>
      </c>
      <c r="K22" s="255">
        <v>695.255</v>
      </c>
      <c r="L22" s="363"/>
    </row>
    <row r="23" spans="1:12" s="198" customFormat="1" ht="15.95" customHeight="1">
      <c r="A23" s="337" t="s">
        <v>292</v>
      </c>
      <c r="B23" s="331">
        <v>143.72100000000012</v>
      </c>
      <c r="C23" s="255">
        <v>153.64499999999998</v>
      </c>
      <c r="D23" s="255">
        <v>166.21600000000001</v>
      </c>
      <c r="E23" s="380">
        <v>163.99400000000003</v>
      </c>
      <c r="F23" s="381">
        <v>186.78400000000002</v>
      </c>
      <c r="G23" s="255">
        <v>199.78000000000003</v>
      </c>
      <c r="H23" s="255">
        <v>198.81399999999999</v>
      </c>
      <c r="I23" s="380">
        <v>178.22099999999998</v>
      </c>
      <c r="J23" s="381">
        <v>627.57600000000014</v>
      </c>
      <c r="K23" s="255">
        <v>763.59900000000005</v>
      </c>
      <c r="L23" s="363"/>
    </row>
    <row r="24" spans="1:12" s="199" customFormat="1" ht="15.95" customHeight="1">
      <c r="A24" s="1016" t="s">
        <v>293</v>
      </c>
      <c r="B24" s="327">
        <v>47.097999999999999</v>
      </c>
      <c r="C24" s="250">
        <v>12.653999999999996</v>
      </c>
      <c r="D24" s="250">
        <v>43.960999999999999</v>
      </c>
      <c r="E24" s="377">
        <v>5.4710000000000001</v>
      </c>
      <c r="F24" s="378">
        <v>20.382999999999999</v>
      </c>
      <c r="G24" s="250">
        <v>62.424999999999997</v>
      </c>
      <c r="H24" s="250">
        <v>16.207999999999998</v>
      </c>
      <c r="I24" s="377">
        <v>32.384999999999998</v>
      </c>
      <c r="J24" s="378">
        <v>109.184</v>
      </c>
      <c r="K24" s="250">
        <v>131.40099999999998</v>
      </c>
      <c r="L24" s="336"/>
    </row>
    <row r="25" spans="1:12" s="199" customFormat="1" ht="15.95" customHeight="1">
      <c r="A25" s="1088" t="s">
        <v>68</v>
      </c>
      <c r="B25" s="331">
        <v>96.623000000000118</v>
      </c>
      <c r="C25" s="255">
        <v>140.99099999999999</v>
      </c>
      <c r="D25" s="255">
        <v>122.25500000000001</v>
      </c>
      <c r="E25" s="380">
        <v>158.52300000000002</v>
      </c>
      <c r="F25" s="381">
        <v>166.40100000000001</v>
      </c>
      <c r="G25" s="255">
        <v>137.35500000000002</v>
      </c>
      <c r="H25" s="255">
        <v>182.60599999999999</v>
      </c>
      <c r="I25" s="380">
        <v>145.83599999999998</v>
      </c>
      <c r="J25" s="381">
        <v>518.39200000000005</v>
      </c>
      <c r="K25" s="308">
        <v>632.19799999999998</v>
      </c>
      <c r="L25" s="363"/>
    </row>
    <row r="26" spans="1:12" s="199" customFormat="1" ht="15.95" customHeight="1">
      <c r="A26" s="336" t="s">
        <v>69</v>
      </c>
      <c r="B26" s="325">
        <v>22.096000000000004</v>
      </c>
      <c r="C26" s="246">
        <v>29.779000000000011</v>
      </c>
      <c r="D26" s="246">
        <v>35.474999999999994</v>
      </c>
      <c r="E26" s="373">
        <v>33.23599999999999</v>
      </c>
      <c r="F26" s="374">
        <v>26.838999999999999</v>
      </c>
      <c r="G26" s="246">
        <v>41.556999999999995</v>
      </c>
      <c r="H26" s="246">
        <v>45.878</v>
      </c>
      <c r="I26" s="373">
        <v>28.731999999999999</v>
      </c>
      <c r="J26" s="374">
        <v>120.586</v>
      </c>
      <c r="K26" s="246">
        <v>143.00599999999997</v>
      </c>
      <c r="L26" s="363"/>
    </row>
    <row r="27" spans="1:12" s="198" customFormat="1" ht="15.95" customHeight="1">
      <c r="A27" s="336" t="s">
        <v>70</v>
      </c>
      <c r="B27" s="325">
        <v>0.35</v>
      </c>
      <c r="C27" s="246">
        <v>1.579</v>
      </c>
      <c r="D27" s="246">
        <v>2.3919999999999999</v>
      </c>
      <c r="E27" s="373">
        <v>2.0670000000000002</v>
      </c>
      <c r="F27" s="374">
        <v>-0.35099999999999998</v>
      </c>
      <c r="G27" s="246">
        <v>0.94499999999999995</v>
      </c>
      <c r="H27" s="246">
        <v>0.624</v>
      </c>
      <c r="I27" s="373">
        <v>2.2669999999999999</v>
      </c>
      <c r="J27" s="374">
        <v>6.3879999999999999</v>
      </c>
      <c r="K27" s="246">
        <v>3.4849999999999999</v>
      </c>
      <c r="L27" s="363"/>
    </row>
    <row r="28" spans="1:12" s="199" customFormat="1" ht="15.95" customHeight="1">
      <c r="A28" s="337" t="s">
        <v>71</v>
      </c>
      <c r="B28" s="331">
        <v>74.17700000000012</v>
      </c>
      <c r="C28" s="255">
        <v>109.63299999999998</v>
      </c>
      <c r="D28" s="255">
        <v>84.388000000000019</v>
      </c>
      <c r="E28" s="380">
        <v>123.22000000000003</v>
      </c>
      <c r="F28" s="381">
        <v>139.91300000000001</v>
      </c>
      <c r="G28" s="255">
        <v>94.853000000000037</v>
      </c>
      <c r="H28" s="255">
        <v>136.10400000000001</v>
      </c>
      <c r="I28" s="380">
        <v>114.83699999999999</v>
      </c>
      <c r="J28" s="381">
        <v>391.41800000000018</v>
      </c>
      <c r="K28" s="308">
        <v>485.70700000000005</v>
      </c>
      <c r="L28" s="363"/>
    </row>
    <row r="29" spans="1:12" s="199" customFormat="1" ht="15.95" customHeight="1">
      <c r="A29" s="336" t="s">
        <v>72</v>
      </c>
      <c r="B29" s="325"/>
      <c r="C29" s="246"/>
      <c r="D29" s="246"/>
      <c r="E29" s="373"/>
      <c r="F29" s="374"/>
      <c r="G29" s="246"/>
      <c r="H29" s="246"/>
      <c r="I29" s="373"/>
      <c r="J29" s="374"/>
      <c r="K29" s="309"/>
      <c r="L29" s="336"/>
    </row>
    <row r="30" spans="1:12" s="199" customFormat="1" ht="15.95" customHeight="1">
      <c r="A30" s="336" t="s">
        <v>73</v>
      </c>
      <c r="B30" s="325"/>
      <c r="C30" s="246"/>
      <c r="D30" s="246"/>
      <c r="E30" s="373"/>
      <c r="F30" s="374"/>
      <c r="G30" s="246"/>
      <c r="H30" s="246"/>
      <c r="I30" s="373"/>
      <c r="J30" s="374"/>
      <c r="K30" s="309"/>
      <c r="L30" s="336"/>
    </row>
    <row r="31" spans="1:12" s="199" customFormat="1" ht="15.95" customHeight="1">
      <c r="A31" s="336" t="s">
        <v>74</v>
      </c>
      <c r="B31" s="325"/>
      <c r="C31" s="246"/>
      <c r="D31" s="246"/>
      <c r="E31" s="373"/>
      <c r="F31" s="374"/>
      <c r="G31" s="246"/>
      <c r="H31" s="246"/>
      <c r="I31" s="373"/>
      <c r="J31" s="374"/>
      <c r="K31" s="309"/>
      <c r="L31" s="336"/>
    </row>
    <row r="32" spans="1:12" s="199" customFormat="1" ht="15.95" customHeight="1">
      <c r="A32" s="337" t="s">
        <v>75</v>
      </c>
      <c r="B32" s="331">
        <v>74.17700000000012</v>
      </c>
      <c r="C32" s="255">
        <v>109.63299999999998</v>
      </c>
      <c r="D32" s="255">
        <v>84.388000000000019</v>
      </c>
      <c r="E32" s="380">
        <v>123.22000000000003</v>
      </c>
      <c r="F32" s="381">
        <v>139.91300000000001</v>
      </c>
      <c r="G32" s="255">
        <v>94.853000000000037</v>
      </c>
      <c r="H32" s="255">
        <v>136.10400000000001</v>
      </c>
      <c r="I32" s="380">
        <v>114.83699999999999</v>
      </c>
      <c r="J32" s="381">
        <v>391.41800000000018</v>
      </c>
      <c r="K32" s="308">
        <v>485.70700000000005</v>
      </c>
      <c r="L32" s="363"/>
    </row>
    <row r="33" spans="1:12" s="198" customFormat="1" ht="15.95" customHeight="1">
      <c r="A33" s="506" t="s">
        <v>294</v>
      </c>
      <c r="B33" s="325"/>
      <c r="C33" s="246"/>
      <c r="D33" s="246"/>
      <c r="E33" s="373"/>
      <c r="F33" s="374"/>
      <c r="G33" s="246"/>
      <c r="H33" s="304"/>
      <c r="I33" s="373"/>
      <c r="J33" s="374"/>
      <c r="K33" s="304"/>
      <c r="L33" s="372"/>
    </row>
    <row r="34" spans="1:12" ht="15.95" customHeight="1">
      <c r="A34" s="341" t="s">
        <v>296</v>
      </c>
      <c r="B34" s="340">
        <v>0.56768878140340717</v>
      </c>
      <c r="C34" s="311">
        <v>0.5475307005919251</v>
      </c>
      <c r="D34" s="311">
        <v>0.51448233960765066</v>
      </c>
      <c r="E34" s="382">
        <v>0.52255709145113016</v>
      </c>
      <c r="F34" s="383">
        <v>0.48862027898317606</v>
      </c>
      <c r="G34" s="311">
        <v>0.46236154020043702</v>
      </c>
      <c r="H34" s="311">
        <v>0.46466873998680613</v>
      </c>
      <c r="I34" s="382">
        <v>0.49170626251333333</v>
      </c>
      <c r="J34" s="383">
        <v>0.53781640092793759</v>
      </c>
      <c r="K34" s="311">
        <v>0.47657613441783753</v>
      </c>
      <c r="L34" s="336"/>
    </row>
    <row r="35" spans="1:12" ht="15.95" customHeight="1">
      <c r="A35" s="341" t="s">
        <v>298</v>
      </c>
      <c r="B35" s="342">
        <v>8.6865339841250333E-2</v>
      </c>
      <c r="C35" s="315">
        <v>0.12542054556505061</v>
      </c>
      <c r="D35" s="315">
        <v>9.2461443655242309E-2</v>
      </c>
      <c r="E35" s="384">
        <v>0.12992455297894095</v>
      </c>
      <c r="F35" s="385">
        <v>0.13834148810953323</v>
      </c>
      <c r="G35" s="315">
        <v>9.0318007018798704E-2</v>
      </c>
      <c r="H35" s="315">
        <v>0.12764083708745511</v>
      </c>
      <c r="I35" s="384">
        <v>0.10738981311309137</v>
      </c>
      <c r="J35" s="385">
        <v>0.10906168584506772</v>
      </c>
      <c r="K35" s="315">
        <v>0.11561686680172116</v>
      </c>
      <c r="L35" s="336"/>
    </row>
    <row r="36" spans="1:12" ht="15.95" customHeight="1">
      <c r="A36" s="341" t="s">
        <v>311</v>
      </c>
      <c r="B36" s="325">
        <v>54.895323518231002</v>
      </c>
      <c r="C36" s="246">
        <v>14.270686468907586</v>
      </c>
      <c r="D36" s="246">
        <v>46.839104915050783</v>
      </c>
      <c r="E36" s="373">
        <v>5.6735114524873742</v>
      </c>
      <c r="F36" s="374">
        <v>20.20474450163093</v>
      </c>
      <c r="G36" s="246">
        <v>58.854063635446543</v>
      </c>
      <c r="H36" s="246">
        <v>15.130790236919077</v>
      </c>
      <c r="I36" s="373">
        <v>29.698550840854832</v>
      </c>
      <c r="J36" s="374">
        <v>29.93366391484259</v>
      </c>
      <c r="K36" s="246">
        <v>31.055642599660167</v>
      </c>
      <c r="L36" s="336"/>
    </row>
    <row r="37" spans="1:12" ht="15.95" customHeight="1">
      <c r="A37" s="1090" t="s">
        <v>300</v>
      </c>
      <c r="B37" s="345">
        <v>34374.249000000003</v>
      </c>
      <c r="C37" s="319">
        <v>34262.563000000002</v>
      </c>
      <c r="D37" s="319">
        <v>36674.459000000003</v>
      </c>
      <c r="E37" s="387">
        <v>38409.811000000002</v>
      </c>
      <c r="F37" s="388">
        <v>38734.652999999998</v>
      </c>
      <c r="G37" s="319">
        <v>41971.143594872789</v>
      </c>
      <c r="H37" s="319">
        <v>42882.810261802297</v>
      </c>
      <c r="I37" s="387">
        <v>42812.647787454276</v>
      </c>
      <c r="J37" s="388">
        <v>34374.249000000003</v>
      </c>
      <c r="K37" s="319">
        <v>38734.652999999998</v>
      </c>
      <c r="L37" s="336"/>
    </row>
    <row r="38" spans="1:12" ht="15" customHeight="1">
      <c r="A38" s="294" t="s">
        <v>302</v>
      </c>
      <c r="B38" s="280"/>
      <c r="C38" s="280"/>
      <c r="D38" s="280"/>
      <c r="E38" s="280"/>
      <c r="F38" s="280"/>
      <c r="G38" s="280"/>
      <c r="H38" s="280"/>
      <c r="I38" s="280"/>
      <c r="J38" s="280"/>
      <c r="K38" s="280"/>
      <c r="L38" s="296"/>
    </row>
    <row r="39" spans="1:12" ht="15" customHeight="1">
      <c r="A39" s="294" t="s">
        <v>303</v>
      </c>
      <c r="B39" s="280"/>
      <c r="C39" s="280"/>
      <c r="D39" s="280"/>
      <c r="E39" s="280"/>
      <c r="F39" s="280"/>
      <c r="G39" s="280"/>
      <c r="H39" s="280"/>
      <c r="I39" s="280"/>
      <c r="J39" s="280"/>
      <c r="K39" s="280"/>
      <c r="L39" s="296"/>
    </row>
    <row r="40" spans="1:12" ht="15" customHeight="1">
      <c r="A40" s="294" t="s">
        <v>304</v>
      </c>
      <c r="B40" s="280"/>
      <c r="C40" s="280"/>
      <c r="D40" s="280"/>
      <c r="E40" s="280"/>
      <c r="F40" s="280"/>
      <c r="G40" s="280"/>
      <c r="H40" s="280"/>
      <c r="I40" s="280"/>
      <c r="J40" s="280"/>
      <c r="K40" s="280"/>
      <c r="L40" s="296"/>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40"/>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6" customWidth="1"/>
    <col min="13" max="16384" width="9.140625" style="298"/>
  </cols>
  <sheetData>
    <row r="1" spans="1:12" s="189" customFormat="1" ht="50.1" customHeight="1">
      <c r="A1" s="185"/>
      <c r="L1" s="336"/>
    </row>
    <row r="2" spans="1:12" s="192" customFormat="1" ht="39.950000000000003" customHeight="1">
      <c r="A2" s="190" t="s">
        <v>338</v>
      </c>
      <c r="C2" s="193"/>
      <c r="D2" s="193"/>
      <c r="I2" s="238"/>
      <c r="J2" s="238"/>
      <c r="K2" s="238"/>
      <c r="L2" s="389"/>
    </row>
    <row r="3" spans="1:12" s="192" customFormat="1" ht="2.1" customHeight="1">
      <c r="A3" s="239"/>
      <c r="B3" s="240"/>
      <c r="C3" s="241"/>
      <c r="D3" s="241"/>
      <c r="E3" s="240"/>
      <c r="F3" s="240"/>
      <c r="G3" s="240"/>
      <c r="H3" s="240"/>
      <c r="I3" s="242"/>
      <c r="J3" s="242"/>
      <c r="K3" s="242"/>
      <c r="L3" s="390"/>
    </row>
    <row r="4" spans="1:12" s="199" customFormat="1" ht="15.75" customHeight="1">
      <c r="A4" s="197"/>
      <c r="B4" s="197"/>
      <c r="C4" s="197"/>
      <c r="D4" s="197"/>
      <c r="E4" s="198"/>
      <c r="F4" s="198"/>
      <c r="G4" s="198"/>
      <c r="H4" s="198"/>
      <c r="I4" s="198"/>
      <c r="J4" s="198"/>
      <c r="K4" s="198"/>
      <c r="L4" s="363"/>
    </row>
    <row r="5" spans="1:12" s="199" customFormat="1" ht="20.100000000000001" customHeight="1">
      <c r="A5" s="1069" t="s">
        <v>339</v>
      </c>
      <c r="B5" s="1070"/>
      <c r="C5" s="1070"/>
      <c r="D5" s="1070"/>
      <c r="E5" s="1070"/>
      <c r="F5" s="1070"/>
      <c r="G5" s="1070"/>
      <c r="H5" s="1070"/>
      <c r="I5" s="1070"/>
      <c r="J5" s="1070"/>
      <c r="K5" s="1070"/>
      <c r="L5" s="336"/>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c r="L6" s="336"/>
    </row>
    <row r="7" spans="1:12" s="199" customFormat="1" ht="15.95" customHeight="1">
      <c r="A7" s="329" t="s">
        <v>307</v>
      </c>
      <c r="B7" s="325">
        <v>61.749000000000024</v>
      </c>
      <c r="C7" s="246">
        <v>102.05899999999997</v>
      </c>
      <c r="D7" s="246">
        <v>109.85000000000002</v>
      </c>
      <c r="E7" s="247">
        <v>175.98099999999999</v>
      </c>
      <c r="F7" s="246">
        <v>130.98699999999997</v>
      </c>
      <c r="G7" s="246">
        <v>164.59700000000004</v>
      </c>
      <c r="H7" s="246">
        <v>109.785</v>
      </c>
      <c r="I7" s="247">
        <v>190.01499999999999</v>
      </c>
      <c r="J7" s="246">
        <v>449.63900000000001</v>
      </c>
      <c r="K7" s="246">
        <v>595.38400000000001</v>
      </c>
      <c r="L7" s="336"/>
    </row>
    <row r="8" spans="1:12" s="199" customFormat="1" ht="15.95" customHeight="1">
      <c r="A8" s="329" t="s">
        <v>308</v>
      </c>
      <c r="B8" s="325">
        <v>-0.1339999999999999</v>
      </c>
      <c r="C8" s="246">
        <v>-0.14400000000000002</v>
      </c>
      <c r="D8" s="246">
        <v>-0.14899999999999999</v>
      </c>
      <c r="E8" s="247">
        <v>-0.14499999999999999</v>
      </c>
      <c r="F8" s="246">
        <v>-0.77900000000000014</v>
      </c>
      <c r="G8" s="246">
        <v>-0.16999999999999998</v>
      </c>
      <c r="H8" s="246">
        <v>-0.15100000000000002</v>
      </c>
      <c r="I8" s="247">
        <v>-0.11899999999999999</v>
      </c>
      <c r="J8" s="246">
        <v>-0.57199999999999995</v>
      </c>
      <c r="K8" s="246">
        <v>-1.2190000000000001</v>
      </c>
      <c r="L8" s="336"/>
    </row>
    <row r="9" spans="1:12" s="199" customFormat="1" ht="15.95" customHeight="1">
      <c r="A9" s="1087" t="s">
        <v>309</v>
      </c>
      <c r="B9" s="332">
        <v>13.272000000000006</v>
      </c>
      <c r="C9" s="258">
        <v>12.560999999999996</v>
      </c>
      <c r="D9" s="258">
        <v>13.742000000000001</v>
      </c>
      <c r="E9" s="259">
        <v>13.936</v>
      </c>
      <c r="F9" s="258">
        <v>13.404999999999994</v>
      </c>
      <c r="G9" s="258">
        <v>13.996000000000002</v>
      </c>
      <c r="H9" s="258">
        <v>15.107000000000001</v>
      </c>
      <c r="I9" s="259">
        <v>15.234</v>
      </c>
      <c r="J9" s="258">
        <v>53.511000000000003</v>
      </c>
      <c r="K9" s="258">
        <v>57.741999999999997</v>
      </c>
      <c r="L9" s="336"/>
    </row>
    <row r="10" spans="1:12" s="198" customFormat="1" ht="15.95" customHeight="1">
      <c r="A10" s="1016" t="s">
        <v>274</v>
      </c>
      <c r="B10" s="327">
        <v>74.887000000000029</v>
      </c>
      <c r="C10" s="250">
        <v>114.47599999999996</v>
      </c>
      <c r="D10" s="250">
        <v>123.44300000000003</v>
      </c>
      <c r="E10" s="377">
        <v>189.77199999999999</v>
      </c>
      <c r="F10" s="378">
        <v>143.61299999999997</v>
      </c>
      <c r="G10" s="250">
        <v>178.42300000000006</v>
      </c>
      <c r="H10" s="250">
        <v>124.741</v>
      </c>
      <c r="I10" s="377">
        <v>205.13</v>
      </c>
      <c r="J10" s="378">
        <v>502.57800000000003</v>
      </c>
      <c r="K10" s="250">
        <v>651.90700000000004</v>
      </c>
      <c r="L10" s="363"/>
    </row>
    <row r="11" spans="1:12" s="198" customFormat="1" ht="15.95" customHeight="1">
      <c r="A11" s="1016" t="s">
        <v>65</v>
      </c>
      <c r="B11" s="327">
        <v>26.188000000000002</v>
      </c>
      <c r="C11" s="250">
        <v>20.417999999999999</v>
      </c>
      <c r="D11" s="250">
        <v>30.078999999999997</v>
      </c>
      <c r="E11" s="377">
        <v>31.184000000000001</v>
      </c>
      <c r="F11" s="378">
        <v>8.1859999999999928</v>
      </c>
      <c r="G11" s="250">
        <v>18.953999999999994</v>
      </c>
      <c r="H11" s="250">
        <v>40.763000000000005</v>
      </c>
      <c r="I11" s="377">
        <v>19.855</v>
      </c>
      <c r="J11" s="378">
        <v>107.869</v>
      </c>
      <c r="K11" s="250">
        <v>87.757999999999996</v>
      </c>
      <c r="L11" s="363"/>
    </row>
    <row r="12" spans="1:12" s="199" customFormat="1" ht="15.95" customHeight="1">
      <c r="A12" s="329" t="s">
        <v>282</v>
      </c>
      <c r="B12" s="325">
        <v>3.8440000000000012</v>
      </c>
      <c r="C12" s="246">
        <v>1.2000000000001343E-2</v>
      </c>
      <c r="D12" s="246">
        <v>5.552999999999999</v>
      </c>
      <c r="E12" s="373">
        <v>1.3340000000000001</v>
      </c>
      <c r="F12" s="374">
        <v>2.923</v>
      </c>
      <c r="G12" s="246">
        <v>0.187</v>
      </c>
      <c r="H12" s="246">
        <v>0.26100000000000001</v>
      </c>
      <c r="I12" s="373">
        <v>7.8E-2</v>
      </c>
      <c r="J12" s="374">
        <v>10.743</v>
      </c>
      <c r="K12" s="246">
        <v>3.4489999999999998</v>
      </c>
      <c r="L12" s="363"/>
    </row>
    <row r="13" spans="1:12" s="198" customFormat="1" ht="15.95" customHeight="1">
      <c r="A13" s="1087" t="s">
        <v>286</v>
      </c>
      <c r="B13" s="332">
        <v>-0.38800000000000001</v>
      </c>
      <c r="C13" s="258">
        <v>5.5999999999999994E-2</v>
      </c>
      <c r="D13" s="258">
        <v>-8.7000000000000022E-2</v>
      </c>
      <c r="E13" s="375">
        <v>0.33900000000000002</v>
      </c>
      <c r="F13" s="376">
        <v>-3.0320000000000005</v>
      </c>
      <c r="G13" s="258">
        <v>2.3760000000000003</v>
      </c>
      <c r="H13" s="258">
        <v>-1.9510000000000001</v>
      </c>
      <c r="I13" s="375">
        <v>-1.9279999999999999</v>
      </c>
      <c r="J13" s="376">
        <v>-8.0000000000000016E-2</v>
      </c>
      <c r="K13" s="258">
        <v>-4.5350000000000001</v>
      </c>
      <c r="L13" s="363"/>
    </row>
    <row r="14" spans="1:12" s="198" customFormat="1" ht="15.95" customHeight="1">
      <c r="A14" s="1093" t="s">
        <v>287</v>
      </c>
      <c r="B14" s="327">
        <v>3.4560000000000013</v>
      </c>
      <c r="C14" s="250">
        <v>6.8000000000001337E-2</v>
      </c>
      <c r="D14" s="250">
        <v>5.4659999999999993</v>
      </c>
      <c r="E14" s="377">
        <v>1.673</v>
      </c>
      <c r="F14" s="378">
        <v>-0.10900000000000043</v>
      </c>
      <c r="G14" s="250">
        <v>2.5630000000000002</v>
      </c>
      <c r="H14" s="250">
        <v>-1.69</v>
      </c>
      <c r="I14" s="377">
        <v>-1.8499999999999999</v>
      </c>
      <c r="J14" s="378">
        <v>10.663</v>
      </c>
      <c r="K14" s="250">
        <v>-1.0860000000000001</v>
      </c>
      <c r="L14" s="336"/>
    </row>
    <row r="15" spans="1:12" s="199" customFormat="1" ht="15.95" customHeight="1">
      <c r="A15" s="329" t="s">
        <v>288</v>
      </c>
      <c r="B15" s="325">
        <v>-104.405</v>
      </c>
      <c r="C15" s="246">
        <v>-40.75200000000001</v>
      </c>
      <c r="D15" s="246">
        <v>195.512</v>
      </c>
      <c r="E15" s="373">
        <v>-21.277000000000001</v>
      </c>
      <c r="F15" s="374">
        <v>-243.05499999999995</v>
      </c>
      <c r="G15" s="246">
        <v>-211.53200000000004</v>
      </c>
      <c r="H15" s="246">
        <v>180.12600000000003</v>
      </c>
      <c r="I15" s="373">
        <v>-407.81400000000002</v>
      </c>
      <c r="J15" s="374">
        <v>29.077999999999989</v>
      </c>
      <c r="K15" s="246">
        <v>-682.27499999999998</v>
      </c>
      <c r="L15" s="336"/>
    </row>
    <row r="16" spans="1:12" s="199" customFormat="1" ht="15.95" customHeight="1">
      <c r="A16" s="329" t="s">
        <v>289</v>
      </c>
      <c r="B16" s="325">
        <v>270.68399999999997</v>
      </c>
      <c r="C16" s="246">
        <v>217.29500000000002</v>
      </c>
      <c r="D16" s="246">
        <v>49.75200000000001</v>
      </c>
      <c r="E16" s="373">
        <v>291.91899999999998</v>
      </c>
      <c r="F16" s="374">
        <v>180.59000000000003</v>
      </c>
      <c r="G16" s="246">
        <v>214.79500000000002</v>
      </c>
      <c r="H16" s="246">
        <v>-27.228999999999985</v>
      </c>
      <c r="I16" s="373">
        <v>464.75099999999998</v>
      </c>
      <c r="J16" s="374">
        <v>829.65</v>
      </c>
      <c r="K16" s="246">
        <v>832.90700000000004</v>
      </c>
      <c r="L16" s="336"/>
    </row>
    <row r="17" spans="1:12" s="198" customFormat="1" ht="15.95" customHeight="1">
      <c r="A17" s="1087" t="s">
        <v>290</v>
      </c>
      <c r="B17" s="325">
        <v>-12.375000000000007</v>
      </c>
      <c r="C17" s="246">
        <v>-9.0039999999999978</v>
      </c>
      <c r="D17" s="246">
        <v>-12.92</v>
      </c>
      <c r="E17" s="373">
        <v>-6.6470000000000002</v>
      </c>
      <c r="F17" s="374">
        <v>5.2380000000000067</v>
      </c>
      <c r="G17" s="246">
        <v>3.5999999999999979</v>
      </c>
      <c r="H17" s="246">
        <v>-21.106000000000002</v>
      </c>
      <c r="I17" s="373">
        <v>-5.641</v>
      </c>
      <c r="J17" s="374">
        <v>-40.946000000000005</v>
      </c>
      <c r="K17" s="246">
        <v>-17.908999999999999</v>
      </c>
      <c r="L17" s="336"/>
    </row>
    <row r="18" spans="1:12" s="198" customFormat="1" ht="15.95" customHeight="1">
      <c r="A18" s="1093" t="s">
        <v>291</v>
      </c>
      <c r="B18" s="327">
        <v>153.90399999999997</v>
      </c>
      <c r="C18" s="250">
        <v>167.53900000000002</v>
      </c>
      <c r="D18" s="250">
        <v>232.34400000000002</v>
      </c>
      <c r="E18" s="377">
        <v>263.995</v>
      </c>
      <c r="F18" s="378">
        <v>-57.226999999999911</v>
      </c>
      <c r="G18" s="250">
        <v>6.8629999999999747</v>
      </c>
      <c r="H18" s="250">
        <v>131.79100000000005</v>
      </c>
      <c r="I18" s="377">
        <v>51.295999999999957</v>
      </c>
      <c r="J18" s="378">
        <v>817.78200000000004</v>
      </c>
      <c r="K18" s="250">
        <v>132.72300000000007</v>
      </c>
      <c r="L18" s="363"/>
    </row>
    <row r="19" spans="1:12" s="199" customFormat="1" ht="15.95" customHeight="1">
      <c r="A19" s="337" t="s">
        <v>66</v>
      </c>
      <c r="B19" s="331">
        <v>258.435</v>
      </c>
      <c r="C19" s="255">
        <v>302.50099999999998</v>
      </c>
      <c r="D19" s="255">
        <v>391.33200000000005</v>
      </c>
      <c r="E19" s="380">
        <v>486.62400000000002</v>
      </c>
      <c r="F19" s="381">
        <v>94.463000000000051</v>
      </c>
      <c r="G19" s="255">
        <v>206.80300000000003</v>
      </c>
      <c r="H19" s="255">
        <v>295.60500000000008</v>
      </c>
      <c r="I19" s="380">
        <v>274.43099999999993</v>
      </c>
      <c r="J19" s="381">
        <v>1438.8920000000001</v>
      </c>
      <c r="K19" s="308">
        <v>871.30200000000002</v>
      </c>
      <c r="L19" s="363"/>
    </row>
    <row r="20" spans="1:12" s="198" customFormat="1" ht="15.95" customHeight="1">
      <c r="A20" s="329" t="s">
        <v>310</v>
      </c>
      <c r="B20" s="325">
        <v>198.43399999999997</v>
      </c>
      <c r="C20" s="246">
        <v>199.29199999999997</v>
      </c>
      <c r="D20" s="246">
        <v>194.84400000000002</v>
      </c>
      <c r="E20" s="373">
        <v>228.72</v>
      </c>
      <c r="F20" s="374">
        <v>205.59399999999999</v>
      </c>
      <c r="G20" s="246">
        <v>219.529</v>
      </c>
      <c r="H20" s="246">
        <v>208.02499999999998</v>
      </c>
      <c r="I20" s="373">
        <v>211.35599999999999</v>
      </c>
      <c r="J20" s="374">
        <v>821.29</v>
      </c>
      <c r="K20" s="246">
        <v>844.50399999999991</v>
      </c>
      <c r="L20" s="336"/>
    </row>
    <row r="21" spans="1:12" s="198" customFormat="1" ht="15.95" customHeight="1">
      <c r="A21" s="1087" t="s">
        <v>150</v>
      </c>
      <c r="B21" s="332">
        <v>0</v>
      </c>
      <c r="C21" s="258">
        <v>0</v>
      </c>
      <c r="D21" s="258">
        <v>0</v>
      </c>
      <c r="E21" s="375">
        <v>0</v>
      </c>
      <c r="F21" s="376">
        <v>0.69399999999999995</v>
      </c>
      <c r="G21" s="258">
        <v>0</v>
      </c>
      <c r="H21" s="258">
        <v>0</v>
      </c>
      <c r="I21" s="375">
        <v>0</v>
      </c>
      <c r="J21" s="376">
        <v>0</v>
      </c>
      <c r="K21" s="258">
        <v>0.69399999999999995</v>
      </c>
      <c r="L21" s="336"/>
    </row>
    <row r="22" spans="1:12" s="198" customFormat="1" ht="15.95" customHeight="1">
      <c r="A22" s="337" t="s">
        <v>67</v>
      </c>
      <c r="B22" s="331">
        <v>198.43399999999997</v>
      </c>
      <c r="C22" s="255">
        <v>199.29199999999997</v>
      </c>
      <c r="D22" s="255">
        <v>194.84400000000002</v>
      </c>
      <c r="E22" s="380">
        <v>228.72</v>
      </c>
      <c r="F22" s="381">
        <v>206.28799999999998</v>
      </c>
      <c r="G22" s="255">
        <v>219.529</v>
      </c>
      <c r="H22" s="255">
        <v>208.02499999999998</v>
      </c>
      <c r="I22" s="380">
        <v>211.35599999999999</v>
      </c>
      <c r="J22" s="381">
        <v>821.29</v>
      </c>
      <c r="K22" s="255">
        <v>845.19799999999998</v>
      </c>
      <c r="L22" s="363"/>
    </row>
    <row r="23" spans="1:12" s="198" customFormat="1" ht="15.95" customHeight="1">
      <c r="A23" s="337" t="s">
        <v>292</v>
      </c>
      <c r="B23" s="331">
        <v>60.001000000000033</v>
      </c>
      <c r="C23" s="255">
        <v>103.209</v>
      </c>
      <c r="D23" s="255">
        <v>196.48800000000003</v>
      </c>
      <c r="E23" s="380">
        <v>257.904</v>
      </c>
      <c r="F23" s="381">
        <v>-111.82499999999993</v>
      </c>
      <c r="G23" s="255">
        <v>-12.725999999999971</v>
      </c>
      <c r="H23" s="255">
        <v>87.580000000000098</v>
      </c>
      <c r="I23" s="380">
        <v>63.074999999999932</v>
      </c>
      <c r="J23" s="381">
        <v>617.60200000000009</v>
      </c>
      <c r="K23" s="255">
        <v>26.104000000000127</v>
      </c>
      <c r="L23" s="363"/>
    </row>
    <row r="24" spans="1:12" s="199" customFormat="1" ht="15.95" customHeight="1">
      <c r="A24" s="1016" t="s">
        <v>293</v>
      </c>
      <c r="B24" s="327">
        <v>6.3000000000000056E-2</v>
      </c>
      <c r="C24" s="250">
        <v>0.36799999999999999</v>
      </c>
      <c r="D24" s="250">
        <v>-0.52200000000000002</v>
      </c>
      <c r="E24" s="377">
        <v>-0.34300000000000003</v>
      </c>
      <c r="F24" s="378">
        <v>1.0410000000000004</v>
      </c>
      <c r="G24" s="250">
        <v>0.10499999999999954</v>
      </c>
      <c r="H24" s="250">
        <v>-0.11</v>
      </c>
      <c r="I24" s="377">
        <v>5.1420000000000003</v>
      </c>
      <c r="J24" s="378">
        <v>-0.434</v>
      </c>
      <c r="K24" s="250">
        <v>6.1779999999999999</v>
      </c>
      <c r="L24" s="336"/>
    </row>
    <row r="25" spans="1:12" s="199" customFormat="1" ht="15.95" customHeight="1">
      <c r="A25" s="1088" t="s">
        <v>68</v>
      </c>
      <c r="B25" s="331">
        <v>59.938000000000031</v>
      </c>
      <c r="C25" s="255">
        <v>102.84100000000001</v>
      </c>
      <c r="D25" s="255">
        <v>197.01000000000002</v>
      </c>
      <c r="E25" s="380">
        <v>258.24700000000001</v>
      </c>
      <c r="F25" s="381">
        <v>-112.86599999999993</v>
      </c>
      <c r="G25" s="255">
        <v>-12.830999999999971</v>
      </c>
      <c r="H25" s="255">
        <v>87.690000000000097</v>
      </c>
      <c r="I25" s="380">
        <v>57.932999999999929</v>
      </c>
      <c r="J25" s="381">
        <v>618.03600000000006</v>
      </c>
      <c r="K25" s="308">
        <v>19.926000000000123</v>
      </c>
      <c r="L25" s="363"/>
    </row>
    <row r="26" spans="1:12" s="199" customFormat="1" ht="15.95" customHeight="1">
      <c r="A26" s="336" t="s">
        <v>69</v>
      </c>
      <c r="B26" s="325">
        <v>10.432999999999993</v>
      </c>
      <c r="C26" s="246">
        <v>19.791000000000025</v>
      </c>
      <c r="D26" s="246">
        <v>45.084999999999951</v>
      </c>
      <c r="E26" s="373">
        <v>62.060000000000031</v>
      </c>
      <c r="F26" s="374">
        <v>-44.225000000000001</v>
      </c>
      <c r="G26" s="246">
        <v>-4.3899999999999997</v>
      </c>
      <c r="H26" s="246">
        <v>18.994</v>
      </c>
      <c r="I26" s="373">
        <v>8.8929999999999989</v>
      </c>
      <c r="J26" s="374">
        <v>137.369</v>
      </c>
      <c r="K26" s="246">
        <v>-20.728000000000002</v>
      </c>
      <c r="L26" s="363"/>
    </row>
    <row r="27" spans="1:12" s="198" customFormat="1" ht="15.95" customHeight="1">
      <c r="A27" s="336" t="s">
        <v>70</v>
      </c>
      <c r="B27" s="325">
        <v>0.95399999999999996</v>
      </c>
      <c r="C27" s="246">
        <v>1.1639999999999999</v>
      </c>
      <c r="D27" s="246">
        <v>1.6950000000000001</v>
      </c>
      <c r="E27" s="373">
        <v>1.2330000000000001</v>
      </c>
      <c r="F27" s="374">
        <v>1.9119999999999999</v>
      </c>
      <c r="G27" s="246">
        <v>3.7669999999999999</v>
      </c>
      <c r="H27" s="246">
        <v>2.840397289774133</v>
      </c>
      <c r="I27" s="373">
        <v>5.7487176297506206</v>
      </c>
      <c r="J27" s="374">
        <v>5.0459999999999994</v>
      </c>
      <c r="K27" s="246">
        <v>14.268114919524754</v>
      </c>
      <c r="L27" s="363"/>
    </row>
    <row r="28" spans="1:12" s="199" customFormat="1" ht="15.95" customHeight="1">
      <c r="A28" s="337" t="s">
        <v>71</v>
      </c>
      <c r="B28" s="331">
        <v>48.551000000000037</v>
      </c>
      <c r="C28" s="255">
        <v>81.885999999999981</v>
      </c>
      <c r="D28" s="255">
        <v>150.23000000000008</v>
      </c>
      <c r="E28" s="380">
        <v>194.95399999999998</v>
      </c>
      <c r="F28" s="381">
        <v>-70.55299999999994</v>
      </c>
      <c r="G28" s="255">
        <v>-12.20799999999997</v>
      </c>
      <c r="H28" s="255">
        <v>65.855602710225966</v>
      </c>
      <c r="I28" s="380">
        <v>43.291282370249306</v>
      </c>
      <c r="J28" s="381">
        <v>475.62100000000009</v>
      </c>
      <c r="K28" s="308">
        <v>26.385885080475362</v>
      </c>
      <c r="L28" s="363"/>
    </row>
    <row r="29" spans="1:12" s="199" customFormat="1" ht="15.95" customHeight="1">
      <c r="A29" s="336" t="s">
        <v>72</v>
      </c>
      <c r="B29" s="325"/>
      <c r="C29" s="246"/>
      <c r="D29" s="246"/>
      <c r="E29" s="373"/>
      <c r="F29" s="374"/>
      <c r="G29" s="246"/>
      <c r="H29" s="246"/>
      <c r="I29" s="373"/>
      <c r="J29" s="374"/>
      <c r="K29" s="309"/>
      <c r="L29" s="336"/>
    </row>
    <row r="30" spans="1:12" s="199" customFormat="1" ht="15.95" customHeight="1">
      <c r="A30" s="336" t="s">
        <v>73</v>
      </c>
      <c r="B30" s="325"/>
      <c r="C30" s="246"/>
      <c r="D30" s="246"/>
      <c r="E30" s="373"/>
      <c r="F30" s="374"/>
      <c r="G30" s="246"/>
      <c r="H30" s="246"/>
      <c r="I30" s="373"/>
      <c r="J30" s="374"/>
      <c r="K30" s="309"/>
      <c r="L30" s="336"/>
    </row>
    <row r="31" spans="1:12" s="199" customFormat="1" ht="15.95" customHeight="1">
      <c r="A31" s="336" t="s">
        <v>74</v>
      </c>
      <c r="B31" s="325"/>
      <c r="C31" s="246"/>
      <c r="D31" s="246"/>
      <c r="E31" s="373"/>
      <c r="F31" s="374"/>
      <c r="G31" s="246"/>
      <c r="H31" s="246"/>
      <c r="I31" s="373"/>
      <c r="J31" s="374"/>
      <c r="K31" s="309"/>
      <c r="L31" s="336"/>
    </row>
    <row r="32" spans="1:12" s="199" customFormat="1" ht="15.95" customHeight="1">
      <c r="A32" s="337" t="s">
        <v>75</v>
      </c>
      <c r="B32" s="331">
        <v>48.551000000000037</v>
      </c>
      <c r="C32" s="255">
        <v>81.885999999999981</v>
      </c>
      <c r="D32" s="255">
        <v>150.23000000000008</v>
      </c>
      <c r="E32" s="380">
        <v>194.95399999999998</v>
      </c>
      <c r="F32" s="381">
        <v>-70.55299999999994</v>
      </c>
      <c r="G32" s="255">
        <v>-12.20799999999997</v>
      </c>
      <c r="H32" s="255">
        <v>65.855602710225966</v>
      </c>
      <c r="I32" s="380">
        <v>43.291282370249306</v>
      </c>
      <c r="J32" s="381">
        <v>475.62100000000009</v>
      </c>
      <c r="K32" s="308">
        <v>26.385885080475362</v>
      </c>
      <c r="L32" s="363"/>
    </row>
    <row r="33" spans="1:12" s="198" customFormat="1" ht="15.95" customHeight="1">
      <c r="A33" s="506" t="s">
        <v>294</v>
      </c>
      <c r="B33" s="325"/>
      <c r="C33" s="246"/>
      <c r="D33" s="246"/>
      <c r="E33" s="373"/>
      <c r="F33" s="374"/>
      <c r="G33" s="246"/>
      <c r="H33" s="304"/>
      <c r="I33" s="373"/>
      <c r="J33" s="374"/>
      <c r="K33" s="304"/>
      <c r="L33" s="372"/>
    </row>
    <row r="34" spans="1:12" ht="15.95" customHeight="1">
      <c r="A34" s="341" t="s">
        <v>296</v>
      </c>
      <c r="B34" s="340">
        <v>0.76782943486756816</v>
      </c>
      <c r="C34" s="311">
        <v>0.65881435102693875</v>
      </c>
      <c r="D34" s="311">
        <v>0.49789948176995491</v>
      </c>
      <c r="E34" s="382">
        <v>0.47001380942986781</v>
      </c>
      <c r="F34" s="383">
        <v>2.1837968305050639</v>
      </c>
      <c r="G34" s="311">
        <v>1.0615368249009927</v>
      </c>
      <c r="H34" s="311">
        <v>0.70372625632178054</v>
      </c>
      <c r="I34" s="382">
        <v>0.77016080544836429</v>
      </c>
      <c r="J34" s="383">
        <v>0.57077946086294173</v>
      </c>
      <c r="K34" s="311">
        <v>0.97004023863138145</v>
      </c>
      <c r="L34" s="336"/>
    </row>
    <row r="35" spans="1:12" ht="15.95" customHeight="1">
      <c r="A35" s="341" t="s">
        <v>298</v>
      </c>
      <c r="B35" s="342">
        <v>7.8034189433649842E-2</v>
      </c>
      <c r="C35" s="315">
        <v>0.13299996596930427</v>
      </c>
      <c r="D35" s="315">
        <v>0.22622774339854834</v>
      </c>
      <c r="E35" s="384">
        <v>0.27058321131628588</v>
      </c>
      <c r="F35" s="385">
        <v>-9.132910079767094E-2</v>
      </c>
      <c r="G35" s="315">
        <v>-1.0562494105052733E-2</v>
      </c>
      <c r="H35" s="315">
        <v>8.221698133248706E-2</v>
      </c>
      <c r="I35" s="384">
        <v>5.4450328980915494E-2</v>
      </c>
      <c r="J35" s="385">
        <v>0.18101165375472805</v>
      </c>
      <c r="K35" s="315">
        <v>1.2368457360934379E-2</v>
      </c>
      <c r="L35" s="336"/>
    </row>
    <row r="36" spans="1:12" ht="15.95" customHeight="1">
      <c r="A36" s="341" t="s">
        <v>311</v>
      </c>
      <c r="B36" s="325">
        <v>9.9306210167052641E-2</v>
      </c>
      <c r="C36" s="246">
        <v>0.58933157708252837</v>
      </c>
      <c r="D36" s="246">
        <v>-0.77729723254265048</v>
      </c>
      <c r="E36" s="373">
        <v>-0.4730692730990641</v>
      </c>
      <c r="F36" s="374">
        <v>1.3850846277061171</v>
      </c>
      <c r="G36" s="246">
        <v>0.13138986862107996</v>
      </c>
      <c r="H36" s="246">
        <v>-0.13165057567505478</v>
      </c>
      <c r="I36" s="373">
        <v>5.7092902043203075</v>
      </c>
      <c r="J36" s="374">
        <v>-0.16343759344733874</v>
      </c>
      <c r="K36" s="246">
        <v>1.8795771529456473</v>
      </c>
      <c r="L36" s="336"/>
    </row>
    <row r="37" spans="1:12" ht="15.95" customHeight="1">
      <c r="A37" s="1090" t="s">
        <v>300</v>
      </c>
      <c r="B37" s="345">
        <v>26114.329000000002</v>
      </c>
      <c r="C37" s="319">
        <v>24637.784</v>
      </c>
      <c r="D37" s="319">
        <v>25317.116000000002</v>
      </c>
      <c r="E37" s="387">
        <v>28407.506000000001</v>
      </c>
      <c r="F37" s="388">
        <v>29596.684000000001</v>
      </c>
      <c r="G37" s="319">
        <v>30529.606</v>
      </c>
      <c r="H37" s="319">
        <v>33402.264000000003</v>
      </c>
      <c r="I37" s="387">
        <v>33441.347999999998</v>
      </c>
      <c r="J37" s="388">
        <v>26114.329000000002</v>
      </c>
      <c r="K37" s="319">
        <v>29596.684000000001</v>
      </c>
      <c r="L37" s="336"/>
    </row>
    <row r="38" spans="1:12" ht="15" customHeight="1">
      <c r="A38" s="294" t="s">
        <v>302</v>
      </c>
    </row>
    <row r="39" spans="1:12" ht="15" customHeight="1">
      <c r="A39" s="294" t="s">
        <v>303</v>
      </c>
    </row>
    <row r="40" spans="1:12" ht="15" customHeight="1">
      <c r="A40" s="294" t="s">
        <v>304</v>
      </c>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G60"/>
  <sheetViews>
    <sheetView showGridLines="0" view="pageBreakPreview" zoomScale="70" zoomScaleNormal="85" zoomScaleSheetLayoutView="70" workbookViewId="0"/>
  </sheetViews>
  <sheetFormatPr defaultRowHeight="12.75"/>
  <cols>
    <col min="1" max="1" width="60.7109375" style="13" customWidth="1"/>
    <col min="2" max="2" width="94.7109375" style="13" customWidth="1"/>
    <col min="3" max="3" width="84.5703125" style="28" customWidth="1"/>
    <col min="4" max="4" width="60.28515625" style="13" customWidth="1"/>
    <col min="5" max="5" width="9.140625" style="13"/>
    <col min="6" max="8" width="6.7109375" style="132" hidden="1" customWidth="1"/>
    <col min="9" max="16384" width="9.140625" style="13"/>
  </cols>
  <sheetData>
    <row r="1" spans="1:33" s="2" customFormat="1" ht="50.1" customHeight="1">
      <c r="A1" s="104"/>
      <c r="F1" s="119"/>
      <c r="G1" s="119"/>
      <c r="H1" s="119"/>
    </row>
    <row r="2" spans="1:33" ht="39.950000000000003" customHeight="1">
      <c r="A2" s="4" t="s">
        <v>178</v>
      </c>
      <c r="F2" s="120"/>
      <c r="G2" s="120"/>
      <c r="H2" s="120"/>
    </row>
    <row r="3" spans="1:33" ht="1.5" customHeight="1">
      <c r="A3" s="137"/>
      <c r="B3" s="47"/>
      <c r="C3" s="44"/>
      <c r="D3" s="47"/>
      <c r="F3" s="121"/>
      <c r="G3" s="121"/>
      <c r="H3" s="121"/>
    </row>
    <row r="4" spans="1:33" s="8" customFormat="1" ht="15.75" customHeight="1">
      <c r="A4" s="105"/>
      <c r="B4" s="105"/>
      <c r="C4" s="105"/>
      <c r="D4" s="7"/>
      <c r="E4" s="7"/>
      <c r="F4" s="122"/>
      <c r="G4" s="122"/>
      <c r="H4" s="122"/>
      <c r="I4" s="7"/>
      <c r="J4" s="7"/>
      <c r="K4" s="7"/>
      <c r="L4" s="7"/>
      <c r="M4" s="7"/>
      <c r="N4" s="7"/>
      <c r="O4" s="7"/>
      <c r="P4" s="7"/>
      <c r="Q4" s="7"/>
      <c r="R4" s="7"/>
      <c r="S4" s="7"/>
      <c r="T4" s="7"/>
      <c r="U4" s="7"/>
      <c r="V4" s="7"/>
      <c r="W4" s="7"/>
      <c r="X4" s="7"/>
      <c r="Y4" s="7"/>
      <c r="Z4" s="7"/>
      <c r="AA4" s="7"/>
      <c r="AB4" s="7"/>
      <c r="AC4" s="7"/>
      <c r="AD4" s="7"/>
      <c r="AE4" s="7"/>
      <c r="AF4" s="7"/>
      <c r="AG4" s="7"/>
    </row>
    <row r="5" spans="1:33" s="8" customFormat="1" ht="20.100000000000001" customHeight="1">
      <c r="A5" s="15" t="s">
        <v>1</v>
      </c>
      <c r="B5" s="15" t="s">
        <v>155</v>
      </c>
      <c r="C5" s="15" t="s">
        <v>189</v>
      </c>
      <c r="D5" s="140" t="s">
        <v>239</v>
      </c>
      <c r="E5" s="7"/>
      <c r="F5" s="123"/>
      <c r="G5" s="123"/>
      <c r="H5" s="123"/>
      <c r="I5" s="7"/>
      <c r="J5" s="7"/>
      <c r="K5" s="7"/>
      <c r="L5" s="7"/>
      <c r="M5" s="7"/>
      <c r="N5" s="7"/>
      <c r="O5" s="7"/>
      <c r="P5" s="7"/>
      <c r="Q5" s="7"/>
      <c r="R5" s="7"/>
      <c r="S5" s="7"/>
      <c r="T5" s="7"/>
      <c r="U5" s="7"/>
      <c r="V5" s="7"/>
      <c r="W5" s="7"/>
      <c r="X5" s="7"/>
      <c r="Y5" s="7"/>
      <c r="Z5" s="7"/>
      <c r="AA5" s="7"/>
      <c r="AB5" s="7"/>
      <c r="AC5" s="7"/>
      <c r="AD5" s="7"/>
      <c r="AE5" s="7"/>
      <c r="AF5" s="7"/>
      <c r="AG5" s="7"/>
    </row>
    <row r="6" spans="1:33" s="8" customFormat="1" ht="15.95" customHeight="1">
      <c r="A6" s="22"/>
      <c r="B6" s="22"/>
      <c r="C6" s="22"/>
      <c r="D6" s="22"/>
      <c r="E6" s="7"/>
      <c r="F6" s="124"/>
      <c r="G6" s="124"/>
      <c r="H6" s="124"/>
      <c r="I6" s="7"/>
      <c r="J6" s="7"/>
      <c r="K6" s="7"/>
      <c r="L6" s="7"/>
      <c r="M6" s="7"/>
      <c r="N6" s="7"/>
      <c r="O6" s="7"/>
      <c r="P6" s="7"/>
      <c r="Q6" s="7"/>
      <c r="R6" s="7"/>
      <c r="S6" s="7"/>
      <c r="T6" s="7"/>
      <c r="U6" s="7"/>
      <c r="V6" s="7"/>
      <c r="W6" s="7"/>
      <c r="X6" s="7"/>
      <c r="Y6" s="7"/>
      <c r="Z6" s="7"/>
      <c r="AA6" s="7"/>
      <c r="AB6" s="7"/>
      <c r="AC6" s="7"/>
      <c r="AD6" s="7"/>
      <c r="AE6" s="7"/>
      <c r="AF6" s="7"/>
      <c r="AG6" s="7"/>
    </row>
    <row r="7" spans="1:33" s="8" customFormat="1" ht="15.95" customHeight="1">
      <c r="A7" s="138" t="s">
        <v>194</v>
      </c>
      <c r="B7" s="138" t="s">
        <v>195</v>
      </c>
      <c r="C7" s="184" t="s">
        <v>240</v>
      </c>
      <c r="D7" s="184" t="s">
        <v>619</v>
      </c>
      <c r="E7" s="7"/>
      <c r="F7" s="125">
        <v>4</v>
      </c>
      <c r="G7" s="125">
        <v>9</v>
      </c>
      <c r="H7" s="125">
        <v>39</v>
      </c>
      <c r="I7" s="7"/>
      <c r="J7" s="7"/>
      <c r="K7" s="7"/>
      <c r="L7" s="7"/>
      <c r="M7" s="7"/>
      <c r="N7" s="7"/>
      <c r="O7" s="7"/>
      <c r="P7" s="7"/>
      <c r="Q7" s="7"/>
      <c r="R7" s="7"/>
      <c r="S7" s="7"/>
      <c r="T7" s="7"/>
      <c r="U7" s="7"/>
      <c r="V7" s="7"/>
      <c r="W7" s="7"/>
      <c r="X7" s="7"/>
      <c r="Y7" s="7"/>
      <c r="Z7" s="7"/>
      <c r="AA7" s="7"/>
      <c r="AB7" s="7"/>
      <c r="AC7" s="7"/>
      <c r="AD7" s="7"/>
      <c r="AE7" s="7"/>
      <c r="AF7" s="7"/>
      <c r="AG7" s="7"/>
    </row>
    <row r="8" spans="1:33" s="38" customFormat="1" ht="15.95" customHeight="1">
      <c r="A8" s="138" t="s">
        <v>196</v>
      </c>
      <c r="B8" s="138" t="s">
        <v>197</v>
      </c>
      <c r="C8" s="184" t="s">
        <v>241</v>
      </c>
      <c r="D8" s="184" t="s">
        <v>618</v>
      </c>
      <c r="F8" s="126">
        <v>5</v>
      </c>
      <c r="G8" s="126">
        <v>10</v>
      </c>
      <c r="H8" s="126">
        <v>40</v>
      </c>
    </row>
    <row r="9" spans="1:33" s="8" customFormat="1" ht="15.95" customHeight="1">
      <c r="A9" s="138" t="s">
        <v>198</v>
      </c>
      <c r="B9" s="138" t="s">
        <v>199</v>
      </c>
      <c r="C9" s="184" t="s">
        <v>242</v>
      </c>
      <c r="D9" s="162"/>
      <c r="F9" s="126">
        <v>6</v>
      </c>
      <c r="G9" s="126">
        <v>11</v>
      </c>
      <c r="H9" s="126">
        <v>41</v>
      </c>
    </row>
    <row r="10" spans="1:33" s="8" customFormat="1" ht="15.95" customHeight="1">
      <c r="A10" s="138" t="s">
        <v>200</v>
      </c>
      <c r="B10" s="138" t="s">
        <v>201</v>
      </c>
      <c r="C10" s="184" t="s">
        <v>243</v>
      </c>
      <c r="D10" s="162"/>
      <c r="F10" s="126">
        <v>7</v>
      </c>
      <c r="G10" s="126">
        <v>12</v>
      </c>
      <c r="H10" s="126">
        <v>42</v>
      </c>
    </row>
    <row r="11" spans="1:33" s="8" customFormat="1" ht="15.95" customHeight="1">
      <c r="A11" s="138" t="s">
        <v>202</v>
      </c>
      <c r="B11" s="138" t="s">
        <v>203</v>
      </c>
      <c r="C11" s="184" t="s">
        <v>244</v>
      </c>
      <c r="D11" s="162"/>
      <c r="F11" s="126">
        <v>8</v>
      </c>
      <c r="G11" s="126">
        <v>13</v>
      </c>
      <c r="H11" s="126">
        <v>43</v>
      </c>
    </row>
    <row r="12" spans="1:33" s="8" customFormat="1" ht="15.95" customHeight="1">
      <c r="A12" s="108"/>
      <c r="B12" s="138" t="s">
        <v>204</v>
      </c>
      <c r="C12" s="184" t="s">
        <v>245</v>
      </c>
      <c r="D12" s="162"/>
      <c r="F12" s="127"/>
      <c r="G12" s="127">
        <v>14</v>
      </c>
      <c r="H12" s="127">
        <v>44</v>
      </c>
    </row>
    <row r="13" spans="1:33" s="8" customFormat="1" ht="15.95" customHeight="1">
      <c r="A13" s="106"/>
      <c r="B13" s="138" t="s">
        <v>205</v>
      </c>
      <c r="C13" s="184" t="s">
        <v>246</v>
      </c>
      <c r="D13" s="162"/>
      <c r="F13" s="127"/>
      <c r="G13" s="127">
        <v>15</v>
      </c>
      <c r="H13" s="127">
        <v>45</v>
      </c>
    </row>
    <row r="14" spans="1:33" s="8" customFormat="1" ht="15.95" customHeight="1">
      <c r="A14" s="106"/>
      <c r="B14" s="138" t="s">
        <v>206</v>
      </c>
      <c r="C14" s="184" t="s">
        <v>247</v>
      </c>
      <c r="F14" s="127"/>
      <c r="G14" s="127">
        <v>16</v>
      </c>
      <c r="H14" s="127">
        <v>46</v>
      </c>
    </row>
    <row r="15" spans="1:33" s="8" customFormat="1" ht="15.95" customHeight="1">
      <c r="A15" s="106"/>
      <c r="B15" s="138" t="s">
        <v>207</v>
      </c>
      <c r="C15" s="184" t="s">
        <v>248</v>
      </c>
      <c r="D15" s="141"/>
      <c r="F15" s="127"/>
      <c r="G15" s="127">
        <v>17</v>
      </c>
      <c r="H15" s="127"/>
    </row>
    <row r="16" spans="1:33" s="8" customFormat="1" ht="15.95" customHeight="1">
      <c r="A16" s="109"/>
      <c r="B16" s="138" t="s">
        <v>208</v>
      </c>
      <c r="C16" s="184"/>
      <c r="D16" s="141"/>
      <c r="F16" s="128"/>
      <c r="G16" s="128">
        <v>18</v>
      </c>
      <c r="H16" s="128">
        <v>47</v>
      </c>
    </row>
    <row r="17" spans="1:8" s="8" customFormat="1" ht="15.95" customHeight="1">
      <c r="A17" s="109"/>
      <c r="B17" s="138" t="s">
        <v>209</v>
      </c>
      <c r="C17" s="184" t="s">
        <v>249</v>
      </c>
      <c r="D17" s="141"/>
      <c r="F17" s="128"/>
      <c r="G17" s="128">
        <v>19</v>
      </c>
      <c r="H17" s="128">
        <v>48</v>
      </c>
    </row>
    <row r="18" spans="1:8" s="8" customFormat="1" ht="15.95" customHeight="1">
      <c r="A18" s="109"/>
      <c r="B18" s="138" t="s">
        <v>210</v>
      </c>
      <c r="C18" s="184" t="s">
        <v>250</v>
      </c>
      <c r="D18" s="20"/>
      <c r="F18" s="128"/>
      <c r="G18" s="128">
        <v>20</v>
      </c>
      <c r="H18" s="128">
        <v>49</v>
      </c>
    </row>
    <row r="19" spans="1:8" s="8" customFormat="1" ht="15.95" customHeight="1">
      <c r="A19" s="109"/>
      <c r="B19" s="138" t="s">
        <v>211</v>
      </c>
      <c r="C19" s="184" t="s">
        <v>251</v>
      </c>
      <c r="D19" s="113"/>
      <c r="F19" s="128"/>
      <c r="G19" s="128">
        <v>21</v>
      </c>
      <c r="H19" s="128">
        <v>50</v>
      </c>
    </row>
    <row r="20" spans="1:8" s="8" customFormat="1" ht="15.95" customHeight="1">
      <c r="A20" s="110"/>
      <c r="B20" s="138" t="s">
        <v>212</v>
      </c>
      <c r="C20" s="184" t="s">
        <v>252</v>
      </c>
      <c r="D20" s="113"/>
      <c r="F20" s="124"/>
      <c r="G20" s="124">
        <v>22</v>
      </c>
      <c r="H20" s="124">
        <v>51</v>
      </c>
    </row>
    <row r="21" spans="1:8" s="8" customFormat="1" ht="15.95" customHeight="1">
      <c r="A21" s="109"/>
      <c r="C21" s="184" t="s">
        <v>253</v>
      </c>
      <c r="D21" s="25"/>
      <c r="F21" s="128"/>
      <c r="G21" s="128"/>
      <c r="H21" s="128">
        <v>52</v>
      </c>
    </row>
    <row r="22" spans="1:8" s="8" customFormat="1" ht="15.95" customHeight="1">
      <c r="A22" s="109"/>
      <c r="B22" s="138" t="s">
        <v>213</v>
      </c>
      <c r="C22" s="184" t="s">
        <v>254</v>
      </c>
      <c r="D22" s="25"/>
      <c r="F22" s="128"/>
      <c r="G22" s="128">
        <v>23</v>
      </c>
      <c r="H22" s="128">
        <v>53</v>
      </c>
    </row>
    <row r="23" spans="1:8" s="8" customFormat="1" ht="15.95" customHeight="1">
      <c r="A23" s="109"/>
      <c r="B23" s="138" t="s">
        <v>214</v>
      </c>
      <c r="C23" s="184" t="s">
        <v>255</v>
      </c>
      <c r="D23" s="25"/>
      <c r="F23" s="128"/>
      <c r="G23" s="128">
        <v>24</v>
      </c>
      <c r="H23" s="128">
        <v>54</v>
      </c>
    </row>
    <row r="24" spans="1:8" s="8" customFormat="1" ht="15.95" customHeight="1">
      <c r="A24" s="7"/>
      <c r="B24" s="138" t="s">
        <v>215</v>
      </c>
      <c r="C24" s="184"/>
      <c r="D24" s="25"/>
      <c r="F24" s="129"/>
      <c r="G24" s="124">
        <v>25</v>
      </c>
      <c r="H24" s="124"/>
    </row>
    <row r="25" spans="1:8" s="8" customFormat="1" ht="15.95" customHeight="1">
      <c r="A25" s="7"/>
      <c r="B25" s="138" t="s">
        <v>216</v>
      </c>
      <c r="C25" s="184" t="s">
        <v>256</v>
      </c>
      <c r="D25" s="25"/>
      <c r="F25" s="129"/>
      <c r="G25" s="124">
        <v>26</v>
      </c>
      <c r="H25" s="124">
        <v>55</v>
      </c>
    </row>
    <row r="26" spans="1:8" s="8" customFormat="1" ht="15.95" customHeight="1">
      <c r="A26" s="7"/>
      <c r="B26" s="138" t="s">
        <v>217</v>
      </c>
      <c r="C26" s="184" t="s">
        <v>257</v>
      </c>
      <c r="D26" s="25"/>
      <c r="F26" s="129"/>
      <c r="G26" s="124">
        <v>27</v>
      </c>
      <c r="H26" s="124">
        <v>56</v>
      </c>
    </row>
    <row r="27" spans="1:8" s="8" customFormat="1" ht="15.95" customHeight="1">
      <c r="A27" s="7"/>
      <c r="B27" s="138" t="s">
        <v>218</v>
      </c>
      <c r="C27" s="184" t="s">
        <v>258</v>
      </c>
      <c r="D27" s="25"/>
      <c r="F27" s="129"/>
      <c r="G27" s="124">
        <v>28</v>
      </c>
      <c r="H27" s="124">
        <v>57</v>
      </c>
    </row>
    <row r="28" spans="1:8" s="8" customFormat="1" ht="15.95" customHeight="1">
      <c r="A28" s="109"/>
      <c r="B28" s="138" t="s">
        <v>219</v>
      </c>
      <c r="C28" s="163"/>
      <c r="D28" s="25"/>
      <c r="F28" s="128"/>
      <c r="G28" s="128">
        <v>29</v>
      </c>
      <c r="H28" s="128">
        <v>58</v>
      </c>
    </row>
    <row r="29" spans="1:8" s="8" customFormat="1" ht="15.95" customHeight="1">
      <c r="A29" s="109"/>
      <c r="B29" s="138"/>
      <c r="C29" s="163"/>
      <c r="D29" s="25"/>
      <c r="F29" s="128"/>
      <c r="G29" s="128"/>
      <c r="H29" s="128">
        <v>59</v>
      </c>
    </row>
    <row r="30" spans="1:8" s="8" customFormat="1" ht="15.95" customHeight="1">
      <c r="A30" s="21"/>
      <c r="B30" s="138" t="s">
        <v>220</v>
      </c>
      <c r="C30" s="163"/>
      <c r="D30" s="23"/>
      <c r="F30" s="130"/>
      <c r="G30" s="130">
        <v>30</v>
      </c>
      <c r="H30" s="130">
        <v>60</v>
      </c>
    </row>
    <row r="31" spans="1:8" s="8" customFormat="1" ht="15.95" customHeight="1">
      <c r="A31" s="21"/>
      <c r="B31" s="138"/>
      <c r="C31" s="163"/>
      <c r="D31" s="23"/>
      <c r="F31" s="130"/>
      <c r="G31" s="130"/>
      <c r="H31" s="130">
        <v>61</v>
      </c>
    </row>
    <row r="32" spans="1:8" s="8" customFormat="1" ht="15.95" customHeight="1">
      <c r="A32" s="21"/>
      <c r="B32" s="138" t="s">
        <v>221</v>
      </c>
      <c r="C32" s="163"/>
      <c r="D32" s="23"/>
      <c r="F32" s="130"/>
      <c r="G32" s="130">
        <v>32</v>
      </c>
      <c r="H32" s="130"/>
    </row>
    <row r="33" spans="1:8" s="8" customFormat="1" ht="15.95" customHeight="1">
      <c r="A33" s="21"/>
      <c r="B33" s="138" t="s">
        <v>222</v>
      </c>
      <c r="C33" s="134"/>
      <c r="D33" s="23"/>
      <c r="F33" s="130"/>
      <c r="G33" s="130">
        <v>33</v>
      </c>
      <c r="H33" s="130">
        <v>62</v>
      </c>
    </row>
    <row r="34" spans="1:8" s="8" customFormat="1" ht="15.95" customHeight="1">
      <c r="A34" s="21"/>
      <c r="B34" s="138" t="s">
        <v>223</v>
      </c>
      <c r="C34" s="134"/>
      <c r="D34" s="23"/>
      <c r="F34" s="130"/>
      <c r="G34" s="130">
        <v>34</v>
      </c>
      <c r="H34" s="130">
        <v>63</v>
      </c>
    </row>
    <row r="35" spans="1:8" s="8" customFormat="1" ht="15.95" customHeight="1">
      <c r="A35" s="21"/>
      <c r="B35" s="138" t="s">
        <v>224</v>
      </c>
      <c r="C35" s="134"/>
      <c r="D35" s="23"/>
      <c r="F35" s="130"/>
      <c r="G35" s="130">
        <v>35</v>
      </c>
      <c r="H35" s="130">
        <v>64</v>
      </c>
    </row>
    <row r="36" spans="1:8" s="8" customFormat="1" ht="15.95" customHeight="1">
      <c r="A36" s="21"/>
      <c r="B36" s="138" t="s">
        <v>225</v>
      </c>
      <c r="C36" s="24"/>
      <c r="D36" s="23"/>
      <c r="F36" s="130"/>
      <c r="G36" s="130">
        <v>36</v>
      </c>
      <c r="H36" s="130">
        <v>69</v>
      </c>
    </row>
    <row r="37" spans="1:8" s="8" customFormat="1" ht="15.95" customHeight="1">
      <c r="A37" s="21"/>
      <c r="B37" s="138" t="s">
        <v>226</v>
      </c>
      <c r="C37" s="24"/>
      <c r="D37" s="23"/>
      <c r="F37" s="130"/>
      <c r="G37" s="130">
        <v>37</v>
      </c>
      <c r="H37" s="130">
        <v>70</v>
      </c>
    </row>
    <row r="38" spans="1:8" s="8" customFormat="1" ht="15.95" customHeight="1">
      <c r="A38" s="111"/>
      <c r="B38" s="138" t="s">
        <v>227</v>
      </c>
      <c r="C38" s="24"/>
      <c r="D38" s="23"/>
      <c r="F38" s="131"/>
      <c r="G38" s="131">
        <v>38</v>
      </c>
      <c r="H38" s="131"/>
    </row>
    <row r="39" spans="1:8" ht="15.75">
      <c r="C39" s="24"/>
      <c r="D39" s="23"/>
    </row>
    <row r="40" spans="1:8" ht="15.75">
      <c r="B40" s="24"/>
      <c r="C40" s="112"/>
      <c r="D40" s="23"/>
    </row>
    <row r="41" spans="1:8" s="8" customFormat="1" ht="15.95" customHeight="1">
      <c r="A41" s="21"/>
      <c r="B41" s="24"/>
      <c r="C41" s="112"/>
      <c r="D41" s="23"/>
      <c r="E41" s="26"/>
      <c r="F41" s="130"/>
      <c r="G41" s="130"/>
      <c r="H41" s="130"/>
    </row>
    <row r="42" spans="1:8" s="8" customFormat="1" ht="15.95" customHeight="1">
      <c r="A42" s="21"/>
      <c r="B42" s="24"/>
      <c r="C42" s="28"/>
      <c r="D42" s="23"/>
      <c r="E42" s="20"/>
      <c r="F42" s="130"/>
      <c r="G42" s="130"/>
      <c r="H42" s="130"/>
    </row>
    <row r="43" spans="1:8" s="8" customFormat="1" ht="15.95" customHeight="1">
      <c r="A43" s="107"/>
      <c r="B43" s="24"/>
      <c r="C43" s="28"/>
      <c r="D43" s="23"/>
      <c r="E43" s="20"/>
      <c r="F43" s="133"/>
      <c r="G43" s="133"/>
      <c r="H43" s="133"/>
    </row>
    <row r="44" spans="1:8" s="8" customFormat="1" ht="15.95" customHeight="1">
      <c r="A44" s="21"/>
      <c r="B44" s="24"/>
      <c r="C44" s="24"/>
      <c r="D44" s="23"/>
      <c r="E44" s="20"/>
      <c r="F44" s="130"/>
      <c r="G44" s="130"/>
      <c r="H44" s="130"/>
    </row>
    <row r="45" spans="1:8" s="8" customFormat="1" ht="15.95" customHeight="1">
      <c r="A45" s="21"/>
      <c r="B45" s="24"/>
      <c r="C45" s="24"/>
      <c r="D45" s="20"/>
      <c r="E45" s="20"/>
      <c r="F45" s="130"/>
      <c r="G45" s="130"/>
      <c r="H45" s="130"/>
    </row>
    <row r="46" spans="1:8" s="8" customFormat="1" ht="15.95" customHeight="1">
      <c r="A46" s="21"/>
      <c r="B46" s="24"/>
      <c r="C46" s="24"/>
      <c r="D46" s="13"/>
      <c r="E46" s="20"/>
      <c r="F46" s="130"/>
      <c r="G46" s="130"/>
      <c r="H46" s="130"/>
    </row>
    <row r="47" spans="1:8" s="8" customFormat="1" ht="15.95" customHeight="1">
      <c r="A47" s="21"/>
      <c r="B47" s="24"/>
      <c r="C47" s="24"/>
      <c r="D47" s="13"/>
      <c r="E47" s="20"/>
      <c r="F47" s="130"/>
      <c r="G47" s="130"/>
      <c r="H47" s="130"/>
    </row>
    <row r="48" spans="1:8" s="8" customFormat="1" ht="15.95" customHeight="1">
      <c r="A48" s="111"/>
      <c r="B48" s="24"/>
      <c r="C48" s="112"/>
      <c r="D48" s="25"/>
      <c r="E48" s="20"/>
      <c r="F48" s="131"/>
      <c r="G48" s="131"/>
      <c r="H48" s="131"/>
    </row>
    <row r="49" spans="1:8" s="8" customFormat="1" ht="15.95" customHeight="1">
      <c r="A49" s="21"/>
      <c r="B49" s="24"/>
      <c r="C49" s="28"/>
      <c r="D49" s="25"/>
      <c r="E49" s="26"/>
      <c r="F49" s="130"/>
      <c r="G49" s="130"/>
      <c r="H49" s="130"/>
    </row>
    <row r="50" spans="1:8" s="8" customFormat="1" ht="15.95" customHeight="1">
      <c r="A50" s="21"/>
      <c r="B50" s="24"/>
      <c r="C50" s="28"/>
      <c r="D50" s="25"/>
      <c r="E50" s="20"/>
      <c r="F50" s="130"/>
      <c r="G50" s="130"/>
      <c r="H50" s="130"/>
    </row>
    <row r="51" spans="1:8" s="8" customFormat="1" ht="15.95" customHeight="1">
      <c r="A51" s="107"/>
      <c r="B51" s="24"/>
      <c r="C51" s="28"/>
      <c r="D51" s="25"/>
      <c r="E51" s="20"/>
      <c r="F51" s="133"/>
      <c r="G51" s="133"/>
      <c r="H51" s="133"/>
    </row>
    <row r="52" spans="1:8" s="8" customFormat="1" ht="15.95" customHeight="1">
      <c r="A52" s="21"/>
      <c r="B52" s="24"/>
      <c r="C52" s="28"/>
      <c r="D52" s="25"/>
      <c r="E52" s="20"/>
      <c r="F52" s="130"/>
      <c r="G52" s="130"/>
      <c r="H52" s="130"/>
    </row>
    <row r="53" spans="1:8" s="8" customFormat="1" ht="15.95" customHeight="1">
      <c r="A53" s="21"/>
      <c r="B53" s="13"/>
      <c r="C53" s="28"/>
      <c r="D53" s="25"/>
      <c r="E53" s="20"/>
      <c r="F53" s="130"/>
      <c r="G53" s="130"/>
      <c r="H53" s="130"/>
    </row>
    <row r="54" spans="1:8" ht="15.75">
      <c r="D54" s="25"/>
    </row>
    <row r="55" spans="1:8" ht="15.75">
      <c r="D55" s="25"/>
    </row>
    <row r="56" spans="1:8" ht="15.75">
      <c r="D56" s="25"/>
    </row>
    <row r="57" spans="1:8" ht="15.75">
      <c r="D57" s="25"/>
    </row>
    <row r="58" spans="1:8" ht="15.75">
      <c r="D58" s="25"/>
    </row>
    <row r="59" spans="1:8" ht="15.75">
      <c r="D59" s="25"/>
    </row>
    <row r="60" spans="1:8" ht="15.75">
      <c r="D60" s="25"/>
    </row>
  </sheetData>
  <phoneticPr fontId="4" type="noConversion"/>
  <hyperlinks>
    <hyperlink ref="A7" location="'1.1 Group P&amp;L'!A1" display="1.1   Profit and loss"/>
    <hyperlink ref="A8" location="'1.2 Group Balance Sheet Assets'!A1" display="1.2   Consolidated Balance sheet: Assets"/>
    <hyperlink ref="A9" location="'1.3 Balance Sheet Liabilities'!A1" display="1.3   Consolidated Balance sheet: Total equity and liabilities"/>
    <hyperlink ref="A10" location="'1.4 Total Equity'!A1" display="1.4   Total equity"/>
    <hyperlink ref="A11" location="'1.5 Group Cash flow'!A1" display="1.5   Cash flow statement"/>
    <hyperlink ref="B7" location="'2.1.1 Total Banking P&amp;L'!A1" display="2.1.1    Profit and loss: ING Bank"/>
    <hyperlink ref="B23" location="'2.2.2 Retail Banking Cl. Bal.'!A1" display="2.2.2    Client Balances: Retail Banking"/>
    <hyperlink ref="B24" location="'2.2.3 Retail NL. Cl. Bal.'!A1" display="2.2.3    Client Balances: Retail Banking Netherlands"/>
    <hyperlink ref="B25" location="'2.2.4 Retail Belgium Cl. Bal.'!A1" display="2.2.4    Client Balances: Retail Banking Belgium"/>
    <hyperlink ref="B26" location="'2.2.5 Retail Germany Cl. Bal.'!A1" display="2.2.5    Client Balances: Retail Banking Germany"/>
    <hyperlink ref="B27" location="'2.2.6 Ret Rest of Worl Cl. Bal.'!A1" display="2.2.6    Client Balances: Retail Banking Rest of World"/>
    <hyperlink ref="B28" location="'2.2.7 Commercial Bank. Cl. Bal.'!A1" display="2.2.7    Client Balances: Commercial Banking"/>
    <hyperlink ref="B9" location="'2.1.3 Retail Benelux P&amp;L'!A1" display="2.1.3    Profit and loss: Retail Banking Benelux"/>
    <hyperlink ref="B11" location="'2.1.5 Retail Belgium P&amp;L'!A1" display="2.1.5    Profit and loss: Retail Banking Belgium"/>
    <hyperlink ref="B12" location="'2.1.6 Retail Internat. P&amp;L'!A1" display="2.1.6    Profit and loss: Retail Banking International"/>
    <hyperlink ref="B13" location="'2.1.7 Retail Germany P&amp;L'!A1" display="2.1.7    Profit and loss: Retail Banking Germany"/>
    <hyperlink ref="B14" location="'2.1.8 Retail Rest of World P&amp;L'!A1" display="2.1.8    Profit and loss: Retail Banking Rest of World"/>
    <hyperlink ref="B15" location="'2.1.9 Commercial Bkg P&amp;L'!A1" display="2.1.9    Profit and loss: Commercial Banking"/>
    <hyperlink ref="B16" location="'2.1.10 CB Industry Lending P&amp;L'!A1" display="2.1.10  Profit and loss: Commercial Banking - Industry Lending"/>
    <hyperlink ref="B17" location="'2.1.11 CB Gen Lnd &amp; Tr Serv P&amp;L'!A1" display="2.1.11  Profit and loss: Commercial Banking - General Lending &amp; Transaction Services"/>
    <hyperlink ref="B18" location="'2.1.12 CB Fin Markets P&amp;L'!A1" display="2.1.12  Profit and loss: Commercial Banking - Financial Markets"/>
    <hyperlink ref="B19" location="'2.1.13 CB Tr, RE &amp; Other P&amp;L'!A1" display="2.1.13  Profit and loss: Commercial Banking - Bank Treasury, Real Estate &amp; Other"/>
    <hyperlink ref="B20" location="'2.1.14 Corporate Line Bkg P&amp;L'!A1" display="2.1.14  Profit and loss: Corporate Line Banking"/>
    <hyperlink ref="B10" location="'2.1.4 Retail Netherlands P&amp;L'!A1" display="2.1.4    Profit and loss: Retail Banking Netherlands"/>
    <hyperlink ref="B8" location="'2.1.2 Retail Banking P&amp;L'!A1" display="2.1.2    Profit and loss: Retail Banking"/>
    <hyperlink ref="B22" location="'2.2.1 Total Banking Cl. Bal.'!A1" display="2.2.1    Client Balances: ING Bank"/>
    <hyperlink ref="B30" location="'2.3 Ret Int Add Info. 1'!A1" display="2.3       Additional information Retail Banking International"/>
    <hyperlink ref="B32" location="'2.4.1 Geogr split ING Bank'!A1" display="2.4.1    Geographical split: ING Bank"/>
    <hyperlink ref="B33" location="'2.4.2 Geogr split Netherlands'!A1" display="2.4.2    Geographical split: Netherlands"/>
    <hyperlink ref="B34" location="'2.4.3 Geogr split Belgium'!A1" display="2.4.3    Geographical split: Belgium"/>
    <hyperlink ref="B35" location="'2.4.4 Geogr split Germany'!A1" display="2.4.4    Geographical split: Germany"/>
    <hyperlink ref="B36" location="'2.4.5 Geogr split Rest Europe'!A1" display="2.4.5    Geographical split: Rest of Europe"/>
    <hyperlink ref="B37" location="'2.4.6 Geogr split OutsideEurope'!A1" display="2.4.6    Geographical split: Outside Europe"/>
    <hyperlink ref="B38" location="'2.4.7 Geogr split Other'!A1" display="2.4.7    Geographical split: Other"/>
    <hyperlink ref="D8" location="'4.2 Other Insurance'!Print_Area" display="4.2.1   Margin analysis Insurance Other: Corporate Line"/>
    <hyperlink ref="D7" location="'4.1 Other Insurance P&amp;L'!Print_Area" display="4.1.1   Profit and loss Insurance Other: Corporate Line"/>
    <hyperlink ref="C27" location="'3.5 Ins. Add info IM'!Print_Area" display="3.5     Additional information ING Insurance: Investment Management"/>
    <hyperlink ref="C17" location="'3.2.1 ING Insurance Cl. Bal.'!Print_Area" display="3.2.1  Client Balances ING Insurance: Total"/>
    <hyperlink ref="C18" location="'3.2.2 Netherlands Life Cl. Bal.'!Print_Area" display="3.2.2  Client Balances ING Insurance: Netherlands Life"/>
    <hyperlink ref="C19" location="'3.2.3 Insurance Europe Cl. Bal.'!Print_Area" display="3.2.3  Client Balances ING Insurance: Europe"/>
    <hyperlink ref="C26" location="'3.4 Ins Eur add info by country'!Print_Area" display="3.4     Additional information ING Insurance: Insurance Europe key figures by country"/>
    <hyperlink ref="C21" location="'3.2.5 Investment Man. Cl. Bal.'!Print_Area" display="3.2.5  Client Balances ING Insurance: Investment Management"/>
    <hyperlink ref="C7" location="'3.1.1 ING Insurance'!Print_Area" display="3.1.1  Margin analysis ING Insurance: Total"/>
    <hyperlink ref="C8" location="'3.1.2 Netherlands Life'!Print_Area" display="3.1.2  Margin analysis ING Insurance: Netherlands Life"/>
    <hyperlink ref="C9" location="'3.1.3 Netherlands Non-life'!Print_Area" display="3.1.3  Margin analysis ING Insurance: Netherlands Non-Life "/>
    <hyperlink ref="C10" location="'3.1.4 Insurance Europe'!Print_Area" display="3.1.4  Margin analysis ING Insurance: Europe"/>
    <hyperlink ref="C20" location="'3.2.4 Japan Life Cl. Bal.'!Print_Area" display="3.2.4  Client Balances ING Insurance: Japan Life"/>
    <hyperlink ref="C23" location="'3.2.7 Japan Closed Block VA CB'!Print_Area" display="3.2.7  Client Balances ING Insurance: Japan Closed Block VA"/>
    <hyperlink ref="C15" location="'3.1.9 Divest. &amp; Disc. Op'!Print_Area" display="3.1.9  Margin analysis ING Insurance: Divestments and discontinued operations"/>
    <hyperlink ref="C22" location="'3.2.6 Other Cl. Bal.'!Print_Area" display="3.2.6  Client Balances ING Insurance: Other"/>
    <hyperlink ref="C25" location="'3.3 add info NL Non-life '!Print_Area" display="3.3     Additional information ING Insurance: Netherlands Non-life"/>
    <hyperlink ref="C11" location="'3.1.5 Japan Life'!Print_Area" display="3.1.5  Margin analysis ING Insurance: Japan Life"/>
    <hyperlink ref="C14" location="'3.1.8 Japan Closed Block VA'!Print_Area" display="3.1.8  Margin analysis ING Insurance: Japan Closed Block VA"/>
    <hyperlink ref="C12" location="'3.1.6 Investment Management'!Print_Area" display="3.1.6  Margin analysis ING Insurance: Investment Management"/>
    <hyperlink ref="C13" location="'3.1.7 Other'!Print_Area" display="3.1.7  Margin analysis ING Insurance: Other"/>
  </hyperlinks>
  <pageMargins left="0.74803149606299213" right="0.35433070866141736" top="0.47244094488188981" bottom="0.43307086614173229" header="0.11811023622047245" footer="0.11811023622047245"/>
  <pageSetup paperSize="9" scale="46"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40"/>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70" customWidth="1"/>
    <col min="13" max="16384" width="9.140625" style="298"/>
  </cols>
  <sheetData>
    <row r="1" spans="1:12" s="189" customFormat="1" ht="50.1" customHeight="1">
      <c r="A1" s="185"/>
      <c r="L1" s="336"/>
    </row>
    <row r="2" spans="1:12" s="192" customFormat="1" ht="39.950000000000003" customHeight="1">
      <c r="A2" s="190" t="s">
        <v>340</v>
      </c>
      <c r="C2" s="193"/>
      <c r="D2" s="193"/>
      <c r="I2" s="238"/>
      <c r="J2" s="238"/>
      <c r="K2" s="238"/>
    </row>
    <row r="3" spans="1:12" s="192" customFormat="1" ht="2.1" customHeight="1">
      <c r="A3" s="239"/>
      <c r="B3" s="240"/>
      <c r="C3" s="241"/>
      <c r="D3" s="241"/>
      <c r="E3" s="240"/>
      <c r="F3" s="240"/>
      <c r="G3" s="240"/>
      <c r="H3" s="240"/>
      <c r="I3" s="242"/>
      <c r="J3" s="242"/>
      <c r="K3" s="242"/>
    </row>
    <row r="4" spans="1:12" s="199" customFormat="1" ht="15.75" customHeight="1">
      <c r="A4" s="197"/>
      <c r="B4" s="197"/>
      <c r="C4" s="197"/>
      <c r="D4" s="197"/>
      <c r="E4" s="198"/>
      <c r="F4" s="198"/>
      <c r="G4" s="198"/>
      <c r="H4" s="198"/>
      <c r="I4" s="198"/>
      <c r="J4" s="198"/>
      <c r="K4" s="198"/>
    </row>
    <row r="5" spans="1:12" s="199" customFormat="1" ht="20.100000000000001" customHeight="1">
      <c r="A5" s="1069" t="s">
        <v>341</v>
      </c>
      <c r="B5" s="1070"/>
      <c r="C5" s="1070"/>
      <c r="D5" s="1070"/>
      <c r="E5" s="1070"/>
      <c r="F5" s="1070"/>
      <c r="G5" s="1070"/>
      <c r="H5" s="1070"/>
      <c r="I5" s="1070"/>
      <c r="J5" s="1070"/>
      <c r="K5" s="1070"/>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row>
    <row r="7" spans="1:12" s="199" customFormat="1" ht="15.95" customHeight="1">
      <c r="A7" s="329" t="s">
        <v>307</v>
      </c>
      <c r="B7" s="325">
        <v>68.480000000000018</v>
      </c>
      <c r="C7" s="246">
        <v>67.794999999999959</v>
      </c>
      <c r="D7" s="246">
        <v>149.995</v>
      </c>
      <c r="E7" s="247">
        <v>111.884</v>
      </c>
      <c r="F7" s="246">
        <v>137.18899999999999</v>
      </c>
      <c r="G7" s="246">
        <v>203.24100000000001</v>
      </c>
      <c r="H7" s="246">
        <v>226.465</v>
      </c>
      <c r="I7" s="247">
        <v>225.643</v>
      </c>
      <c r="J7" s="246">
        <v>398.154</v>
      </c>
      <c r="K7" s="246">
        <v>792.53800000000001</v>
      </c>
    </row>
    <row r="8" spans="1:12" s="199" customFormat="1" ht="15.95" customHeight="1">
      <c r="A8" s="329" t="s">
        <v>308</v>
      </c>
      <c r="B8" s="325">
        <v>-122.13900000000001</v>
      </c>
      <c r="C8" s="246">
        <v>-125.46200000000005</v>
      </c>
      <c r="D8" s="246">
        <v>-151.58299999999997</v>
      </c>
      <c r="E8" s="247">
        <v>-153.18</v>
      </c>
      <c r="F8" s="246">
        <v>-162.70400000000001</v>
      </c>
      <c r="G8" s="246">
        <v>-171.06700000000001</v>
      </c>
      <c r="H8" s="246">
        <v>-167.761</v>
      </c>
      <c r="I8" s="247">
        <v>-177.459</v>
      </c>
      <c r="J8" s="246">
        <v>-552.36400000000003</v>
      </c>
      <c r="K8" s="246">
        <v>-678.99099999999999</v>
      </c>
    </row>
    <row r="9" spans="1:12" s="199" customFormat="1" ht="15.95" customHeight="1">
      <c r="A9" s="329" t="s">
        <v>309</v>
      </c>
      <c r="B9" s="325">
        <v>8.9510000000000005</v>
      </c>
      <c r="C9" s="246">
        <v>9.1170000000000009</v>
      </c>
      <c r="D9" s="246">
        <v>9.2729999999999997</v>
      </c>
      <c r="E9" s="259">
        <v>9.2530000000000001</v>
      </c>
      <c r="F9" s="246">
        <v>11.805</v>
      </c>
      <c r="G9" s="246">
        <v>12.603999999999999</v>
      </c>
      <c r="H9" s="246">
        <v>12.368</v>
      </c>
      <c r="I9" s="259">
        <v>15.859</v>
      </c>
      <c r="J9" s="246">
        <v>36.594000000000001</v>
      </c>
      <c r="K9" s="246">
        <v>52.636000000000003</v>
      </c>
    </row>
    <row r="10" spans="1:12" s="198" customFormat="1" ht="15.95" customHeight="1">
      <c r="A10" s="1016" t="s">
        <v>274</v>
      </c>
      <c r="B10" s="327">
        <v>-44.707999999999991</v>
      </c>
      <c r="C10" s="250">
        <v>-48.550000000000082</v>
      </c>
      <c r="D10" s="250">
        <v>7.6850000000000342</v>
      </c>
      <c r="E10" s="251">
        <v>-32.043000000000006</v>
      </c>
      <c r="F10" s="301">
        <v>-13.710000000000015</v>
      </c>
      <c r="G10" s="250">
        <v>44.778000000000006</v>
      </c>
      <c r="H10" s="250">
        <v>71.072000000000003</v>
      </c>
      <c r="I10" s="251">
        <v>64.042999999999992</v>
      </c>
      <c r="J10" s="301">
        <v>-117.61600000000004</v>
      </c>
      <c r="K10" s="250">
        <v>166.18299999999999</v>
      </c>
    </row>
    <row r="11" spans="1:12" s="198" customFormat="1" ht="15.95" customHeight="1">
      <c r="A11" s="1016" t="s">
        <v>65</v>
      </c>
      <c r="B11" s="327">
        <v>-1.2069999999999999</v>
      </c>
      <c r="C11" s="250">
        <v>4.0830000000000002</v>
      </c>
      <c r="D11" s="250">
        <v>1.0550000000000002</v>
      </c>
      <c r="E11" s="251">
        <v>-1.637</v>
      </c>
      <c r="F11" s="301">
        <v>-0.50600000000000001</v>
      </c>
      <c r="G11" s="250">
        <v>-3.0529999999999999</v>
      </c>
      <c r="H11" s="250">
        <v>-2.4489999999999998</v>
      </c>
      <c r="I11" s="251">
        <v>5.3419999999999996</v>
      </c>
      <c r="J11" s="301">
        <v>2.2940000000000005</v>
      </c>
      <c r="K11" s="250">
        <v>-0.66600000000000037</v>
      </c>
    </row>
    <row r="12" spans="1:12" s="199" customFormat="1" ht="15.95" customHeight="1">
      <c r="A12" s="329" t="s">
        <v>282</v>
      </c>
      <c r="B12" s="325">
        <v>12.407</v>
      </c>
      <c r="C12" s="246">
        <v>5.9239999999999995</v>
      </c>
      <c r="D12" s="246">
        <v>6.96</v>
      </c>
      <c r="E12" s="247">
        <v>1.579</v>
      </c>
      <c r="F12" s="263">
        <v>4.9650000000000034</v>
      </c>
      <c r="G12" s="246">
        <v>6.1829999999999998</v>
      </c>
      <c r="H12" s="246">
        <v>4.7809999999999997</v>
      </c>
      <c r="I12" s="247">
        <v>6.2229999999999999</v>
      </c>
      <c r="J12" s="263">
        <v>26.87</v>
      </c>
      <c r="K12" s="246">
        <v>22.152000000000001</v>
      </c>
      <c r="L12" s="198"/>
    </row>
    <row r="13" spans="1:12" s="198" customFormat="1" ht="15.95" customHeight="1">
      <c r="A13" s="1087" t="s">
        <v>286</v>
      </c>
      <c r="B13" s="332">
        <v>12.470999999999989</v>
      </c>
      <c r="C13" s="258">
        <v>0.82599999999999341</v>
      </c>
      <c r="D13" s="258">
        <v>22.268000000000001</v>
      </c>
      <c r="E13" s="259">
        <v>65.623000000000005</v>
      </c>
      <c r="F13" s="302">
        <v>0.22</v>
      </c>
      <c r="G13" s="258">
        <v>16.532</v>
      </c>
      <c r="H13" s="258">
        <v>1.8560000000000001</v>
      </c>
      <c r="I13" s="259">
        <v>112.46899999999999</v>
      </c>
      <c r="J13" s="302">
        <v>101.18799999999999</v>
      </c>
      <c r="K13" s="258">
        <v>131.077</v>
      </c>
    </row>
    <row r="14" spans="1:12" s="198" customFormat="1" ht="15.95" customHeight="1">
      <c r="A14" s="1093" t="s">
        <v>287</v>
      </c>
      <c r="B14" s="327">
        <v>24.877999999999989</v>
      </c>
      <c r="C14" s="250">
        <v>6.7499999999999929</v>
      </c>
      <c r="D14" s="250">
        <v>29.228000000000002</v>
      </c>
      <c r="E14" s="251">
        <v>67.201999999999998</v>
      </c>
      <c r="F14" s="301">
        <v>5.1850000000000032</v>
      </c>
      <c r="G14" s="250">
        <v>22.715</v>
      </c>
      <c r="H14" s="250">
        <v>6.6369999999999996</v>
      </c>
      <c r="I14" s="251">
        <v>118.69199999999999</v>
      </c>
      <c r="J14" s="301">
        <v>128.05799999999999</v>
      </c>
      <c r="K14" s="250">
        <v>153.22899999999998</v>
      </c>
    </row>
    <row r="15" spans="1:12" s="199" customFormat="1" ht="15.95" customHeight="1">
      <c r="A15" s="329" t="s">
        <v>288</v>
      </c>
      <c r="B15" s="325">
        <v>162.792</v>
      </c>
      <c r="C15" s="246">
        <v>85.59</v>
      </c>
      <c r="D15" s="246">
        <v>-84.013000000000005</v>
      </c>
      <c r="E15" s="247">
        <v>-41.164000000000001</v>
      </c>
      <c r="F15" s="263">
        <v>51.101999999999997</v>
      </c>
      <c r="G15" s="246">
        <v>115.52800000000001</v>
      </c>
      <c r="H15" s="246">
        <v>-79.894000000000005</v>
      </c>
      <c r="I15" s="247">
        <v>65.611999999999995</v>
      </c>
      <c r="J15" s="263">
        <v>123.205</v>
      </c>
      <c r="K15" s="246">
        <v>152.34799999999998</v>
      </c>
      <c r="L15" s="198"/>
    </row>
    <row r="16" spans="1:12" s="199" customFormat="1" ht="15.95" customHeight="1">
      <c r="A16" s="329" t="s">
        <v>289</v>
      </c>
      <c r="B16" s="325">
        <v>-124.16799999999999</v>
      </c>
      <c r="C16" s="246">
        <v>23.453000000000003</v>
      </c>
      <c r="D16" s="246">
        <v>105.506</v>
      </c>
      <c r="E16" s="247">
        <v>51.29</v>
      </c>
      <c r="F16" s="263">
        <v>-42.087000000000003</v>
      </c>
      <c r="G16" s="246">
        <v>44.661000000000001</v>
      </c>
      <c r="H16" s="246">
        <v>56.039000000000001</v>
      </c>
      <c r="I16" s="247">
        <v>-21.488</v>
      </c>
      <c r="J16" s="263">
        <v>56.08100000000001</v>
      </c>
      <c r="K16" s="246">
        <v>37.125</v>
      </c>
      <c r="L16" s="198"/>
    </row>
    <row r="17" spans="1:12" s="198" customFormat="1" ht="15.95" customHeight="1">
      <c r="A17" s="1087" t="s">
        <v>290</v>
      </c>
      <c r="B17" s="325">
        <v>-26.919000000000004</v>
      </c>
      <c r="C17" s="246">
        <v>-46.178999999999995</v>
      </c>
      <c r="D17" s="246">
        <v>30.592999999999996</v>
      </c>
      <c r="E17" s="247">
        <v>43.585000000000001</v>
      </c>
      <c r="F17" s="263">
        <v>51.524000000000001</v>
      </c>
      <c r="G17" s="246">
        <v>-8.2949999999999999</v>
      </c>
      <c r="H17" s="246">
        <v>60.093000000000004</v>
      </c>
      <c r="I17" s="247">
        <v>68.361000000000004</v>
      </c>
      <c r="J17" s="263">
        <v>1.0799999999999983</v>
      </c>
      <c r="K17" s="246">
        <v>171.68299999999999</v>
      </c>
    </row>
    <row r="18" spans="1:12" s="198" customFormat="1" ht="15.95" customHeight="1">
      <c r="A18" s="1093" t="s">
        <v>291</v>
      </c>
      <c r="B18" s="327">
        <v>11.705000000000005</v>
      </c>
      <c r="C18" s="250">
        <v>62.864000000000011</v>
      </c>
      <c r="D18" s="250">
        <v>52.085999999999991</v>
      </c>
      <c r="E18" s="251">
        <v>53.710999999999999</v>
      </c>
      <c r="F18" s="301">
        <v>60.538999999999994</v>
      </c>
      <c r="G18" s="250">
        <v>151.89400000000003</v>
      </c>
      <c r="H18" s="250">
        <v>36.238</v>
      </c>
      <c r="I18" s="251">
        <v>112.485</v>
      </c>
      <c r="J18" s="301">
        <v>180.36599999999999</v>
      </c>
      <c r="K18" s="250">
        <v>361.15600000000001</v>
      </c>
    </row>
    <row r="19" spans="1:12" s="199" customFormat="1" ht="15.95" customHeight="1">
      <c r="A19" s="337" t="s">
        <v>66</v>
      </c>
      <c r="B19" s="331">
        <v>-9.3319999999999972</v>
      </c>
      <c r="C19" s="255">
        <v>25.14699999999992</v>
      </c>
      <c r="D19" s="255">
        <v>90.05400000000003</v>
      </c>
      <c r="E19" s="256">
        <v>87.23299999999999</v>
      </c>
      <c r="F19" s="262">
        <v>51.507999999999981</v>
      </c>
      <c r="G19" s="255">
        <v>216.33400000000006</v>
      </c>
      <c r="H19" s="255">
        <v>111.498</v>
      </c>
      <c r="I19" s="256">
        <v>300.56200000000001</v>
      </c>
      <c r="J19" s="262">
        <v>193.10199999999995</v>
      </c>
      <c r="K19" s="255">
        <v>679.90200000000004</v>
      </c>
      <c r="L19" s="198"/>
    </row>
    <row r="20" spans="1:12" s="198" customFormat="1" ht="15.95" customHeight="1">
      <c r="A20" s="329" t="s">
        <v>310</v>
      </c>
      <c r="B20" s="325">
        <v>43.796999999999997</v>
      </c>
      <c r="C20" s="246">
        <v>60.077999999999975</v>
      </c>
      <c r="D20" s="246">
        <v>60.815000000000005</v>
      </c>
      <c r="E20" s="247">
        <v>61.423999999999999</v>
      </c>
      <c r="F20" s="263">
        <v>71.67</v>
      </c>
      <c r="G20" s="246">
        <v>64.448000000000008</v>
      </c>
      <c r="H20" s="246">
        <v>48.474000000000004</v>
      </c>
      <c r="I20" s="247">
        <v>59.953999999999994</v>
      </c>
      <c r="J20" s="263">
        <v>226.11399999999998</v>
      </c>
      <c r="K20" s="246">
        <v>244.54599999999999</v>
      </c>
      <c r="L20" s="199"/>
    </row>
    <row r="21" spans="1:12" s="198" customFormat="1" ht="15.95" customHeight="1">
      <c r="A21" s="1087" t="s">
        <v>150</v>
      </c>
      <c r="B21" s="332">
        <v>24.527999999999999</v>
      </c>
      <c r="C21" s="258">
        <v>18.313000000000002</v>
      </c>
      <c r="D21" s="258">
        <v>9.7259999999999991</v>
      </c>
      <c r="E21" s="259">
        <v>25.344000000000001</v>
      </c>
      <c r="F21" s="302">
        <v>17.102000000000004</v>
      </c>
      <c r="G21" s="258">
        <v>37.19</v>
      </c>
      <c r="H21" s="258">
        <v>44.146000000000001</v>
      </c>
      <c r="I21" s="259">
        <v>58.540999999999997</v>
      </c>
      <c r="J21" s="302">
        <v>77.911000000000001</v>
      </c>
      <c r="K21" s="258">
        <v>156.97899999999998</v>
      </c>
      <c r="L21" s="199"/>
    </row>
    <row r="22" spans="1:12" s="198" customFormat="1" ht="15.95" customHeight="1">
      <c r="A22" s="337" t="s">
        <v>67</v>
      </c>
      <c r="B22" s="331">
        <v>68.324999999999989</v>
      </c>
      <c r="C22" s="255">
        <v>78.390999999999977</v>
      </c>
      <c r="D22" s="255">
        <v>70.540999999999997</v>
      </c>
      <c r="E22" s="256">
        <v>86.768000000000001</v>
      </c>
      <c r="F22" s="262">
        <v>88.772000000000006</v>
      </c>
      <c r="G22" s="255">
        <v>101.63800000000001</v>
      </c>
      <c r="H22" s="255">
        <v>92.62</v>
      </c>
      <c r="I22" s="256">
        <v>118.49499999999999</v>
      </c>
      <c r="J22" s="262">
        <v>304.02499999999998</v>
      </c>
      <c r="K22" s="255">
        <v>401.52500000000003</v>
      </c>
    </row>
    <row r="23" spans="1:12" s="198" customFormat="1" ht="15.95" customHeight="1">
      <c r="A23" s="337" t="s">
        <v>292</v>
      </c>
      <c r="B23" s="331">
        <v>-77.656999999999982</v>
      </c>
      <c r="C23" s="255">
        <v>-53.244000000000057</v>
      </c>
      <c r="D23" s="255">
        <v>19.513000000000034</v>
      </c>
      <c r="E23" s="256">
        <v>0.4649999999999892</v>
      </c>
      <c r="F23" s="262">
        <v>-37.264000000000024</v>
      </c>
      <c r="G23" s="255">
        <v>114.69600000000005</v>
      </c>
      <c r="H23" s="255">
        <v>18.878</v>
      </c>
      <c r="I23" s="256">
        <v>182.06700000000001</v>
      </c>
      <c r="J23" s="262">
        <v>-110.92300000000002</v>
      </c>
      <c r="K23" s="255">
        <v>278.37700000000007</v>
      </c>
    </row>
    <row r="24" spans="1:12" s="199" customFormat="1" ht="15.95" customHeight="1">
      <c r="A24" s="1016" t="s">
        <v>293</v>
      </c>
      <c r="B24" s="327">
        <v>27.38000000000001</v>
      </c>
      <c r="C24" s="250">
        <v>33.213000000000008</v>
      </c>
      <c r="D24" s="250">
        <v>47.406999999999996</v>
      </c>
      <c r="E24" s="251">
        <v>34.281999999999996</v>
      </c>
      <c r="F24" s="301">
        <v>34.618000000000002</v>
      </c>
      <c r="G24" s="250">
        <v>31.369</v>
      </c>
      <c r="H24" s="250">
        <v>39.610999999999997</v>
      </c>
      <c r="I24" s="251">
        <v>37.636000000000003</v>
      </c>
      <c r="J24" s="301">
        <v>142.28200000000001</v>
      </c>
      <c r="K24" s="250">
        <v>143.23399999999998</v>
      </c>
    </row>
    <row r="25" spans="1:12" s="199" customFormat="1" ht="15.95" customHeight="1">
      <c r="A25" s="1088" t="s">
        <v>68</v>
      </c>
      <c r="B25" s="331">
        <v>-105.03699999999999</v>
      </c>
      <c r="C25" s="255">
        <v>-86.457000000000065</v>
      </c>
      <c r="D25" s="255">
        <v>-27.893999999999963</v>
      </c>
      <c r="E25" s="256">
        <v>-33.817000000000007</v>
      </c>
      <c r="F25" s="262">
        <v>-71.882000000000033</v>
      </c>
      <c r="G25" s="255">
        <v>83.327000000000055</v>
      </c>
      <c r="H25" s="255">
        <v>-20.732999999999997</v>
      </c>
      <c r="I25" s="256">
        <v>144.43100000000001</v>
      </c>
      <c r="J25" s="262">
        <v>-253.20499999999998</v>
      </c>
      <c r="K25" s="308">
        <v>135.14300000000003</v>
      </c>
      <c r="L25" s="198"/>
    </row>
    <row r="26" spans="1:12" s="199" customFormat="1" ht="15.95" customHeight="1">
      <c r="A26" s="336" t="s">
        <v>69</v>
      </c>
      <c r="B26" s="325">
        <v>-13.532</v>
      </c>
      <c r="C26" s="246">
        <v>-15.914000000000003</v>
      </c>
      <c r="D26" s="246">
        <v>9.1219999999999928</v>
      </c>
      <c r="E26" s="247">
        <v>6.9860000000000042</v>
      </c>
      <c r="F26" s="263">
        <v>55.644999999999996</v>
      </c>
      <c r="G26" s="246">
        <v>9.2149999999999999</v>
      </c>
      <c r="H26" s="246">
        <v>9.5229999999999997</v>
      </c>
      <c r="I26" s="247">
        <v>84.222000000000008</v>
      </c>
      <c r="J26" s="263">
        <v>-13.338000000000001</v>
      </c>
      <c r="K26" s="246">
        <v>158.60500000000002</v>
      </c>
      <c r="L26" s="198"/>
    </row>
    <row r="27" spans="1:12" s="198" customFormat="1" ht="15.95" customHeight="1">
      <c r="A27" s="336" t="s">
        <v>70</v>
      </c>
      <c r="B27" s="325">
        <v>2.4279999999999999</v>
      </c>
      <c r="C27" s="246">
        <v>2.3980000000000001</v>
      </c>
      <c r="D27" s="246">
        <v>3.1709999999999998</v>
      </c>
      <c r="E27" s="247">
        <v>3.694</v>
      </c>
      <c r="F27" s="263">
        <v>1.0269999999999999</v>
      </c>
      <c r="G27" s="246">
        <v>0.503</v>
      </c>
      <c r="H27" s="246">
        <v>0.90300000000000002</v>
      </c>
      <c r="I27" s="247">
        <v>0.95199999999999996</v>
      </c>
      <c r="J27" s="263">
        <v>11.690999999999999</v>
      </c>
      <c r="K27" s="246">
        <v>3.3849999999999998</v>
      </c>
    </row>
    <row r="28" spans="1:12" s="199" customFormat="1" ht="15.95" customHeight="1">
      <c r="A28" s="337" t="s">
        <v>71</v>
      </c>
      <c r="B28" s="331">
        <v>-93.932999999999993</v>
      </c>
      <c r="C28" s="255">
        <v>-72.941000000000059</v>
      </c>
      <c r="D28" s="255">
        <v>-40.186999999999955</v>
      </c>
      <c r="E28" s="256">
        <v>-44.497000000000014</v>
      </c>
      <c r="F28" s="262">
        <v>-128.55400000000003</v>
      </c>
      <c r="G28" s="255">
        <v>73.609000000000052</v>
      </c>
      <c r="H28" s="255">
        <v>-31.158999999999995</v>
      </c>
      <c r="I28" s="256">
        <v>59.257000000000005</v>
      </c>
      <c r="J28" s="262">
        <v>-251.55799999999999</v>
      </c>
      <c r="K28" s="308">
        <v>-26.846999999999966</v>
      </c>
      <c r="L28" s="198"/>
    </row>
    <row r="29" spans="1:12" s="199" customFormat="1" ht="15.95" customHeight="1">
      <c r="A29" s="336" t="s">
        <v>72</v>
      </c>
      <c r="B29" s="325"/>
      <c r="C29" s="246"/>
      <c r="D29" s="246"/>
      <c r="E29" s="247"/>
      <c r="F29" s="263"/>
      <c r="G29" s="246"/>
      <c r="H29" s="246"/>
      <c r="I29" s="247"/>
      <c r="J29" s="263">
        <v>0</v>
      </c>
      <c r="K29" s="309">
        <v>0</v>
      </c>
    </row>
    <row r="30" spans="1:12" s="199" customFormat="1" ht="15.95" customHeight="1">
      <c r="A30" s="336" t="s">
        <v>73</v>
      </c>
      <c r="B30" s="325"/>
      <c r="C30" s="246"/>
      <c r="D30" s="246"/>
      <c r="E30" s="247"/>
      <c r="F30" s="263"/>
      <c r="G30" s="246"/>
      <c r="H30" s="246"/>
      <c r="I30" s="247"/>
      <c r="J30" s="263">
        <v>0</v>
      </c>
      <c r="K30" s="309">
        <v>0</v>
      </c>
    </row>
    <row r="31" spans="1:12" s="199" customFormat="1" ht="15.95" customHeight="1">
      <c r="A31" s="336" t="s">
        <v>74</v>
      </c>
      <c r="B31" s="325"/>
      <c r="C31" s="246"/>
      <c r="D31" s="246"/>
      <c r="E31" s="247"/>
      <c r="F31" s="263">
        <v>-129.262</v>
      </c>
      <c r="G31" s="246"/>
      <c r="H31" s="246"/>
      <c r="I31" s="247"/>
      <c r="J31" s="263">
        <v>0</v>
      </c>
      <c r="K31" s="309">
        <v>-129.262</v>
      </c>
    </row>
    <row r="32" spans="1:12" s="199" customFormat="1" ht="15.95" customHeight="1">
      <c r="A32" s="337" t="s">
        <v>75</v>
      </c>
      <c r="B32" s="331">
        <v>-93.932999999999993</v>
      </c>
      <c r="C32" s="255">
        <v>-72.941000000000059</v>
      </c>
      <c r="D32" s="255">
        <v>-40.186999999999955</v>
      </c>
      <c r="E32" s="256">
        <v>-44.497000000000014</v>
      </c>
      <c r="F32" s="262">
        <v>-257.81600000000003</v>
      </c>
      <c r="G32" s="255">
        <v>73.609000000000052</v>
      </c>
      <c r="H32" s="255">
        <v>-31.158999999999995</v>
      </c>
      <c r="I32" s="256">
        <v>59.257000000000005</v>
      </c>
      <c r="J32" s="262">
        <v>-251.55799999999999</v>
      </c>
      <c r="K32" s="308">
        <v>-156.10899999999998</v>
      </c>
      <c r="L32" s="198"/>
    </row>
    <row r="33" spans="1:12" s="198" customFormat="1" ht="15.95" customHeight="1">
      <c r="A33" s="506" t="s">
        <v>294</v>
      </c>
      <c r="B33" s="325"/>
      <c r="C33" s="246"/>
      <c r="D33" s="246"/>
      <c r="E33" s="373"/>
      <c r="F33" s="374"/>
      <c r="G33" s="246"/>
      <c r="H33" s="304"/>
      <c r="I33" s="373"/>
      <c r="J33" s="374"/>
      <c r="K33" s="304"/>
      <c r="L33" s="372"/>
    </row>
    <row r="34" spans="1:12" ht="15.95" customHeight="1">
      <c r="A34" s="341" t="s">
        <v>296</v>
      </c>
      <c r="B34" s="340" t="s">
        <v>342</v>
      </c>
      <c r="C34" s="311">
        <v>3.1173102159303387</v>
      </c>
      <c r="D34" s="311">
        <v>0.78331889755035833</v>
      </c>
      <c r="E34" s="312">
        <v>0.99466944848853089</v>
      </c>
      <c r="F34" s="313">
        <v>1.7234604333307455</v>
      </c>
      <c r="G34" s="311">
        <v>0.46981981565542158</v>
      </c>
      <c r="H34" s="311">
        <v>0.83068754596495009</v>
      </c>
      <c r="I34" s="312">
        <v>0.39424478144276381</v>
      </c>
      <c r="J34" s="313">
        <v>1.5744269867738296</v>
      </c>
      <c r="K34" s="311">
        <v>0.59056305173392643</v>
      </c>
      <c r="L34" s="199"/>
    </row>
    <row r="35" spans="1:12" ht="15.95" customHeight="1">
      <c r="A35" s="341" t="s">
        <v>298</v>
      </c>
      <c r="B35" s="342">
        <v>-0.23784425587472449</v>
      </c>
      <c r="C35" s="315">
        <v>-0.20347879424471427</v>
      </c>
      <c r="D35" s="315">
        <v>-0.11039806725838797</v>
      </c>
      <c r="E35" s="316">
        <v>-0.1293287783156308</v>
      </c>
      <c r="F35" s="317">
        <v>-0.39716476609709606</v>
      </c>
      <c r="G35" s="315">
        <v>0.20474427702388023</v>
      </c>
      <c r="H35" s="315">
        <v>-8.061424398351491E-2</v>
      </c>
      <c r="I35" s="316">
        <v>0.15527722948687739</v>
      </c>
      <c r="J35" s="317">
        <v>-0.17353934638977556</v>
      </c>
      <c r="K35" s="315">
        <v>-1.6223914078394439E-2</v>
      </c>
      <c r="L35" s="199"/>
    </row>
    <row r="36" spans="1:12" ht="15.95" customHeight="1">
      <c r="A36" s="341" t="s">
        <v>311</v>
      </c>
      <c r="B36" s="325">
        <v>71.167430477569098</v>
      </c>
      <c r="C36" s="246">
        <v>95.801726510776277</v>
      </c>
      <c r="D36" s="246">
        <v>141.38862044841161</v>
      </c>
      <c r="E36" s="247">
        <v>108.65988231787991</v>
      </c>
      <c r="F36" s="263">
        <v>107.81285431907963</v>
      </c>
      <c r="G36" s="246">
        <v>86.661043096422915</v>
      </c>
      <c r="H36" s="246">
        <v>105.5397547075294</v>
      </c>
      <c r="I36" s="247">
        <v>97.062130395258478</v>
      </c>
      <c r="J36" s="263">
        <v>102.93840037616698</v>
      </c>
      <c r="K36" s="246">
        <v>99.045951287390238</v>
      </c>
      <c r="L36" s="199"/>
    </row>
    <row r="37" spans="1:12" ht="15.95" customHeight="1">
      <c r="A37" s="1090" t="s">
        <v>300</v>
      </c>
      <c r="B37" s="345">
        <v>16320.519</v>
      </c>
      <c r="C37" s="319">
        <v>14457.605</v>
      </c>
      <c r="D37" s="319">
        <v>13277.177</v>
      </c>
      <c r="E37" s="320">
        <v>13546.481</v>
      </c>
      <c r="F37" s="349">
        <v>11693.377</v>
      </c>
      <c r="G37" s="319">
        <v>13994.098</v>
      </c>
      <c r="H37" s="319">
        <v>14963.781000000001</v>
      </c>
      <c r="I37" s="320">
        <v>15061.682000000001</v>
      </c>
      <c r="J37" s="349">
        <v>16320.519</v>
      </c>
      <c r="K37" s="319">
        <v>11693.377</v>
      </c>
      <c r="L37" s="199"/>
    </row>
    <row r="38" spans="1:12" ht="15" customHeight="1">
      <c r="A38" s="294" t="s">
        <v>302</v>
      </c>
      <c r="B38" s="391"/>
      <c r="C38" s="392"/>
      <c r="D38" s="192"/>
      <c r="L38" s="298"/>
    </row>
    <row r="39" spans="1:12" ht="15" customHeight="1">
      <c r="A39" s="294" t="s">
        <v>303</v>
      </c>
      <c r="B39" s="391"/>
      <c r="C39" s="392"/>
      <c r="D39" s="192"/>
      <c r="L39" s="298"/>
    </row>
    <row r="40" spans="1:12" ht="15" customHeight="1">
      <c r="A40" s="294" t="s">
        <v>304</v>
      </c>
      <c r="B40" s="391"/>
      <c r="C40" s="392"/>
      <c r="D40" s="192"/>
      <c r="L40" s="298"/>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48"/>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6" customWidth="1"/>
    <col min="13" max="16384" width="9.140625" style="298"/>
  </cols>
  <sheetData>
    <row r="1" spans="1:12" s="189" customFormat="1" ht="50.1" customHeight="1">
      <c r="A1" s="185"/>
      <c r="L1" s="336"/>
    </row>
    <row r="2" spans="1:12" s="192" customFormat="1" ht="39.950000000000003" customHeight="1">
      <c r="A2" s="190" t="s">
        <v>343</v>
      </c>
      <c r="C2" s="193"/>
      <c r="D2" s="193"/>
      <c r="I2" s="238"/>
      <c r="J2" s="238"/>
      <c r="K2" s="238"/>
    </row>
    <row r="3" spans="1:12" s="192" customFormat="1" ht="2.1" customHeight="1">
      <c r="A3" s="239"/>
      <c r="B3" s="240"/>
      <c r="C3" s="241"/>
      <c r="D3" s="241"/>
      <c r="E3" s="240"/>
      <c r="F3" s="240"/>
      <c r="G3" s="240"/>
      <c r="H3" s="240"/>
      <c r="I3" s="242"/>
      <c r="J3" s="242"/>
      <c r="K3" s="242"/>
    </row>
    <row r="4" spans="1:12" s="199" customFormat="1" ht="15.75" customHeight="1">
      <c r="A4" s="197"/>
      <c r="B4" s="197"/>
      <c r="C4" s="197"/>
      <c r="D4" s="197"/>
      <c r="E4" s="198"/>
      <c r="F4" s="198"/>
      <c r="G4" s="198"/>
      <c r="H4" s="198"/>
      <c r="I4" s="198"/>
      <c r="J4" s="198"/>
      <c r="K4" s="198"/>
    </row>
    <row r="5" spans="1:12" s="199" customFormat="1" ht="20.100000000000001" customHeight="1">
      <c r="A5" s="1069" t="s">
        <v>344</v>
      </c>
      <c r="B5" s="1070"/>
      <c r="C5" s="1070"/>
      <c r="D5" s="1070"/>
      <c r="E5" s="1070"/>
      <c r="F5" s="1070"/>
      <c r="G5" s="1070"/>
      <c r="H5" s="1070"/>
      <c r="I5" s="1070"/>
      <c r="J5" s="1070"/>
      <c r="K5" s="1070"/>
    </row>
    <row r="6" spans="1:12" s="199" customFormat="1" ht="15.95" customHeight="1">
      <c r="A6" s="528" t="s">
        <v>269</v>
      </c>
      <c r="B6" s="323" t="s">
        <v>190</v>
      </c>
      <c r="C6" s="1058" t="s">
        <v>191</v>
      </c>
      <c r="D6" s="1058" t="s">
        <v>192</v>
      </c>
      <c r="E6" s="1063" t="s">
        <v>193</v>
      </c>
      <c r="F6" s="1058" t="s">
        <v>54</v>
      </c>
      <c r="G6" s="1058" t="s">
        <v>55</v>
      </c>
      <c r="H6" s="1058" t="s">
        <v>56</v>
      </c>
      <c r="I6" s="1063" t="s">
        <v>57</v>
      </c>
      <c r="J6" s="1058" t="s">
        <v>270</v>
      </c>
      <c r="K6" s="1058" t="s">
        <v>271</v>
      </c>
    </row>
    <row r="7" spans="1:12" s="199" customFormat="1" ht="15.95" customHeight="1">
      <c r="A7" s="329" t="s">
        <v>307</v>
      </c>
      <c r="B7" s="325">
        <v>65.718000000000018</v>
      </c>
      <c r="C7" s="246">
        <v>83.603999999999999</v>
      </c>
      <c r="D7" s="246">
        <v>63.458999999999996</v>
      </c>
      <c r="E7" s="247">
        <v>30.335000000000001</v>
      </c>
      <c r="F7" s="246">
        <v>9.2590000000000074</v>
      </c>
      <c r="G7" s="246">
        <v>-14.372</v>
      </c>
      <c r="H7" s="246">
        <v>-57.48</v>
      </c>
      <c r="I7" s="247">
        <v>8.4489999999999998</v>
      </c>
      <c r="J7" s="246">
        <v>243.11600000000001</v>
      </c>
      <c r="K7" s="246">
        <v>-54.143999999999991</v>
      </c>
    </row>
    <row r="8" spans="1:12" s="199" customFormat="1" ht="15.95" customHeight="1">
      <c r="A8" s="329" t="s">
        <v>308</v>
      </c>
      <c r="B8" s="325">
        <v>175.803</v>
      </c>
      <c r="C8" s="246">
        <v>178.26400000000001</v>
      </c>
      <c r="D8" s="246">
        <v>195.68100000000001</v>
      </c>
      <c r="E8" s="247">
        <v>196.39500000000001</v>
      </c>
      <c r="F8" s="246">
        <v>212.58199999999999</v>
      </c>
      <c r="G8" s="246">
        <v>228.50399999999996</v>
      </c>
      <c r="H8" s="246">
        <v>233.92800000000003</v>
      </c>
      <c r="I8" s="247">
        <v>241.881</v>
      </c>
      <c r="J8" s="246">
        <v>746.14300000000003</v>
      </c>
      <c r="K8" s="246">
        <v>916.89499999999998</v>
      </c>
    </row>
    <row r="9" spans="1:12" s="199" customFormat="1" ht="15.95" customHeight="1">
      <c r="A9" s="329" t="s">
        <v>309</v>
      </c>
      <c r="B9" s="325">
        <v>-138.5200000000001</v>
      </c>
      <c r="C9" s="246">
        <v>-133.94199999999992</v>
      </c>
      <c r="D9" s="246">
        <v>-131.70300000000003</v>
      </c>
      <c r="E9" s="259">
        <v>-137.16999999999999</v>
      </c>
      <c r="F9" s="246">
        <v>-140.22099999999995</v>
      </c>
      <c r="G9" s="246">
        <v>-144.65000000000006</v>
      </c>
      <c r="H9" s="246">
        <v>-153.59399999999997</v>
      </c>
      <c r="I9" s="247">
        <v>-164.155</v>
      </c>
      <c r="J9" s="246">
        <v>-541.33500000000004</v>
      </c>
      <c r="K9" s="246">
        <v>-602.61999999999989</v>
      </c>
    </row>
    <row r="10" spans="1:12" s="198" customFormat="1" ht="15.95" customHeight="1">
      <c r="A10" s="1016" t="s">
        <v>274</v>
      </c>
      <c r="B10" s="327">
        <v>103.00099999999992</v>
      </c>
      <c r="C10" s="250">
        <v>127.92600000000007</v>
      </c>
      <c r="D10" s="250">
        <v>127.43699999999995</v>
      </c>
      <c r="E10" s="251">
        <v>89.560000000000031</v>
      </c>
      <c r="F10" s="301">
        <v>81.620000000000061</v>
      </c>
      <c r="G10" s="250">
        <v>69.481999999999886</v>
      </c>
      <c r="H10" s="250">
        <v>22.85400000000007</v>
      </c>
      <c r="I10" s="251">
        <v>86.175000000000011</v>
      </c>
      <c r="J10" s="250">
        <v>447.92399999999998</v>
      </c>
      <c r="K10" s="250">
        <v>260.13100000000003</v>
      </c>
    </row>
    <row r="11" spans="1:12" s="198" customFormat="1" ht="15.95" customHeight="1">
      <c r="A11" s="329" t="s">
        <v>275</v>
      </c>
      <c r="B11" s="325">
        <v>-6.9999999999999958E-3</v>
      </c>
      <c r="C11" s="246">
        <v>-6.0000000000000036E-3</v>
      </c>
      <c r="D11" s="246">
        <v>1.7000000000000001E-2</v>
      </c>
      <c r="E11" s="247">
        <v>1.7000000000000001E-2</v>
      </c>
      <c r="F11" s="263">
        <v>2.9999999999999966E-3</v>
      </c>
      <c r="G11" s="246">
        <v>-6.9999999999999975E-3</v>
      </c>
      <c r="H11" s="246">
        <v>-5.0000000000000001E-3</v>
      </c>
      <c r="I11" s="247">
        <v>-1.3000000000000001E-2</v>
      </c>
      <c r="J11" s="263">
        <v>2.1000000000000005E-2</v>
      </c>
      <c r="K11" s="246">
        <v>-2.2000000000000002E-2</v>
      </c>
    </row>
    <row r="12" spans="1:12" s="199" customFormat="1" ht="15.95" customHeight="1">
      <c r="A12" s="329" t="s">
        <v>276</v>
      </c>
      <c r="B12" s="325">
        <v>-0.8360000000000003</v>
      </c>
      <c r="C12" s="246">
        <v>-1.6799999999999997</v>
      </c>
      <c r="D12" s="246">
        <v>-0.23399999999999999</v>
      </c>
      <c r="E12" s="247">
        <v>-7.9960000000000004</v>
      </c>
      <c r="F12" s="263">
        <v>-0.34499999999999997</v>
      </c>
      <c r="G12" s="246">
        <v>-0.55500000000000005</v>
      </c>
      <c r="H12" s="246">
        <v>0.19600000000000001</v>
      </c>
      <c r="I12" s="247">
        <v>-0.53600000000000003</v>
      </c>
      <c r="J12" s="263">
        <v>-10.746</v>
      </c>
      <c r="K12" s="246">
        <v>-1.24</v>
      </c>
      <c r="L12" s="198"/>
    </row>
    <row r="13" spans="1:12" s="198" customFormat="1" ht="15.95" customHeight="1">
      <c r="A13" s="329" t="s">
        <v>277</v>
      </c>
      <c r="B13" s="325"/>
      <c r="C13" s="246"/>
      <c r="D13" s="246"/>
      <c r="E13" s="247"/>
      <c r="F13" s="263"/>
      <c r="G13" s="246"/>
      <c r="H13" s="246"/>
      <c r="I13" s="247"/>
      <c r="J13" s="263">
        <v>0</v>
      </c>
      <c r="K13" s="246">
        <v>0</v>
      </c>
    </row>
    <row r="14" spans="1:12" s="198" customFormat="1" ht="15.95" customHeight="1">
      <c r="A14" s="329" t="s">
        <v>278</v>
      </c>
      <c r="B14" s="325">
        <v>-6.9999999999999993E-3</v>
      </c>
      <c r="C14" s="246">
        <v>0</v>
      </c>
      <c r="D14" s="246">
        <v>-1.7000000000000001E-2</v>
      </c>
      <c r="E14" s="247"/>
      <c r="F14" s="263">
        <v>7.7000000000000013E-2</v>
      </c>
      <c r="G14" s="246">
        <v>0.11899999999999997</v>
      </c>
      <c r="H14" s="246">
        <v>0.11300000000000002</v>
      </c>
      <c r="I14" s="247">
        <v>5.8000000000000003E-2</v>
      </c>
      <c r="J14" s="263">
        <v>-2.4E-2</v>
      </c>
      <c r="K14" s="246">
        <v>0.36699999999999999</v>
      </c>
    </row>
    <row r="15" spans="1:12" s="199" customFormat="1" ht="15.95" customHeight="1">
      <c r="A15" s="329" t="s">
        <v>279</v>
      </c>
      <c r="B15" s="325">
        <v>0</v>
      </c>
      <c r="C15" s="246">
        <v>-2.0000000000002238E-3</v>
      </c>
      <c r="D15" s="246">
        <v>-3.4119999999999999</v>
      </c>
      <c r="E15" s="247">
        <v>0</v>
      </c>
      <c r="F15" s="263">
        <v>-1.9999999999997797E-3</v>
      </c>
      <c r="G15" s="246">
        <v>1E-3</v>
      </c>
      <c r="H15" s="246">
        <v>-0.6090000000000001</v>
      </c>
      <c r="I15" s="247">
        <v>-2.9319999999999999</v>
      </c>
      <c r="J15" s="263">
        <v>-3.4139999999999997</v>
      </c>
      <c r="K15" s="246">
        <v>-3.5419999999999998</v>
      </c>
      <c r="L15" s="198"/>
    </row>
    <row r="16" spans="1:12" s="199" customFormat="1" ht="15.95" customHeight="1">
      <c r="A16" s="329" t="s">
        <v>64</v>
      </c>
      <c r="B16" s="325">
        <v>-0.23399999999999932</v>
      </c>
      <c r="C16" s="246">
        <v>-0.21299999999999986</v>
      </c>
      <c r="D16" s="246">
        <v>3.3129999999999997</v>
      </c>
      <c r="E16" s="247">
        <v>6.8610000000000007</v>
      </c>
      <c r="F16" s="263">
        <v>7.4000000000000012</v>
      </c>
      <c r="G16" s="246">
        <v>7.270999999999999</v>
      </c>
      <c r="H16" s="246">
        <v>3.1160000000000005</v>
      </c>
      <c r="I16" s="247">
        <v>5.9589999999999996</v>
      </c>
      <c r="J16" s="263">
        <v>9.7270000000000003</v>
      </c>
      <c r="K16" s="246">
        <v>23.745999999999999</v>
      </c>
      <c r="L16" s="198"/>
    </row>
    <row r="17" spans="1:12" s="198" customFormat="1" ht="15.95" customHeight="1">
      <c r="A17" s="1016" t="s">
        <v>65</v>
      </c>
      <c r="B17" s="327">
        <v>-1.0839999999999996</v>
      </c>
      <c r="C17" s="250">
        <v>-1.9009999999999998</v>
      </c>
      <c r="D17" s="250">
        <v>-0.33300000000000018</v>
      </c>
      <c r="E17" s="251">
        <v>-1.1179999999999999</v>
      </c>
      <c r="F17" s="301">
        <v>7.1330000000000018</v>
      </c>
      <c r="G17" s="250">
        <v>6.8289999999999988</v>
      </c>
      <c r="H17" s="250">
        <v>2.8110000000000004</v>
      </c>
      <c r="I17" s="251">
        <v>2.536</v>
      </c>
      <c r="J17" s="301">
        <v>-4.4359999999999999</v>
      </c>
      <c r="K17" s="250">
        <v>19.309000000000001</v>
      </c>
    </row>
    <row r="18" spans="1:12" s="198" customFormat="1" ht="15.95" customHeight="1">
      <c r="A18" s="1086" t="s">
        <v>280</v>
      </c>
      <c r="B18" s="325">
        <v>-7.5999999999999956E-2</v>
      </c>
      <c r="C18" s="246">
        <v>-7.6000000000000012E-2</v>
      </c>
      <c r="D18" s="246">
        <v>-7.4999999999999997E-2</v>
      </c>
      <c r="E18" s="247">
        <v>-7.5999999999999998E-2</v>
      </c>
      <c r="F18" s="263">
        <v>-0.186</v>
      </c>
      <c r="G18" s="246">
        <v>-1.3000000000000001E-2</v>
      </c>
      <c r="H18" s="246">
        <v>-1.2999999999999999E-2</v>
      </c>
      <c r="I18" s="247">
        <v>-1.2999999999999999E-2</v>
      </c>
      <c r="J18" s="263">
        <v>-0.30299999999999999</v>
      </c>
      <c r="K18" s="246">
        <v>-0.22500000000000003</v>
      </c>
    </row>
    <row r="19" spans="1:12" s="199" customFormat="1" ht="15.95" customHeight="1">
      <c r="A19" s="1086" t="s">
        <v>281</v>
      </c>
      <c r="B19" s="325">
        <v>-9.6999999999999975E-2</v>
      </c>
      <c r="C19" s="246">
        <v>0.13200000000000001</v>
      </c>
      <c r="D19" s="246">
        <v>0.61599999999999999</v>
      </c>
      <c r="E19" s="247">
        <v>2.1999999999999999E-2</v>
      </c>
      <c r="F19" s="263">
        <v>-6.5999999999999781E-2</v>
      </c>
      <c r="G19" s="246">
        <v>2.3729999999999998</v>
      </c>
      <c r="H19" s="246">
        <v>1.77</v>
      </c>
      <c r="I19" s="247">
        <v>3.992</v>
      </c>
      <c r="J19" s="263">
        <v>0.67300000000000004</v>
      </c>
      <c r="K19" s="246">
        <v>8.0689999999999991</v>
      </c>
      <c r="L19" s="198"/>
    </row>
    <row r="20" spans="1:12" s="198" customFormat="1" ht="15.95" customHeight="1">
      <c r="A20" s="329" t="s">
        <v>282</v>
      </c>
      <c r="B20" s="325">
        <v>-0.17299999999999993</v>
      </c>
      <c r="C20" s="246">
        <v>5.5999999999999994E-2</v>
      </c>
      <c r="D20" s="246">
        <v>0.54100000000000004</v>
      </c>
      <c r="E20" s="247">
        <v>-5.3999999999999999E-2</v>
      </c>
      <c r="F20" s="263">
        <v>-0.25199999999999978</v>
      </c>
      <c r="G20" s="246">
        <v>2.36</v>
      </c>
      <c r="H20" s="246">
        <v>1.7570000000000001</v>
      </c>
      <c r="I20" s="247">
        <v>3.9790000000000001</v>
      </c>
      <c r="J20" s="263">
        <v>0.37000000000000011</v>
      </c>
      <c r="K20" s="246">
        <v>7.8440000000000003</v>
      </c>
      <c r="L20" s="199"/>
    </row>
    <row r="21" spans="1:12" s="198" customFormat="1" ht="15.95" customHeight="1">
      <c r="A21" s="1086" t="s">
        <v>283</v>
      </c>
      <c r="B21" s="325">
        <v>-1.6000000000000458E-2</v>
      </c>
      <c r="C21" s="246">
        <v>-0.68199999999999983</v>
      </c>
      <c r="D21" s="246">
        <v>-0.22900000000000031</v>
      </c>
      <c r="E21" s="247">
        <v>-1.0449999999999999</v>
      </c>
      <c r="F21" s="263">
        <v>8.8020000000000458</v>
      </c>
      <c r="G21" s="246">
        <v>11.994999999999948</v>
      </c>
      <c r="H21" s="246">
        <v>24.195</v>
      </c>
      <c r="I21" s="247">
        <v>-4.9999999999999822E-2</v>
      </c>
      <c r="J21" s="263">
        <v>-1.9720000000000004</v>
      </c>
      <c r="K21" s="246">
        <v>44.941999999999993</v>
      </c>
      <c r="L21" s="199"/>
    </row>
    <row r="22" spans="1:12" s="198" customFormat="1" ht="15.95" customHeight="1">
      <c r="A22" s="1086" t="s">
        <v>284</v>
      </c>
      <c r="B22" s="325">
        <v>0</v>
      </c>
      <c r="C22" s="246">
        <v>0</v>
      </c>
      <c r="D22" s="246">
        <v>-1.0000000000000009E-3</v>
      </c>
      <c r="E22" s="247">
        <v>-0.98899999999999999</v>
      </c>
      <c r="F22" s="263">
        <v>-2.3500000000000227</v>
      </c>
      <c r="G22" s="246">
        <v>319.14300000000003</v>
      </c>
      <c r="H22" s="246">
        <v>0.5</v>
      </c>
      <c r="I22" s="247">
        <v>-2.7250000000000001</v>
      </c>
      <c r="J22" s="263">
        <v>-0.99</v>
      </c>
      <c r="K22" s="246">
        <v>314.56799999999998</v>
      </c>
      <c r="L22" s="199"/>
    </row>
    <row r="23" spans="1:12" s="198" customFormat="1" ht="15.95" customHeight="1">
      <c r="A23" s="1086" t="s">
        <v>285</v>
      </c>
      <c r="B23" s="325"/>
      <c r="C23" s="246"/>
      <c r="D23" s="246"/>
      <c r="E23" s="247"/>
      <c r="F23" s="263"/>
      <c r="G23" s="246"/>
      <c r="H23" s="246"/>
      <c r="I23" s="247"/>
      <c r="J23" s="263">
        <v>0</v>
      </c>
      <c r="K23" s="246">
        <v>0</v>
      </c>
      <c r="L23" s="199"/>
    </row>
    <row r="24" spans="1:12" s="199" customFormat="1" ht="15.95" customHeight="1">
      <c r="A24" s="329" t="s">
        <v>286</v>
      </c>
      <c r="B24" s="325">
        <v>-1.6000000000000458E-2</v>
      </c>
      <c r="C24" s="246">
        <v>-0.68199999999999983</v>
      </c>
      <c r="D24" s="246">
        <v>-0.23000000000000032</v>
      </c>
      <c r="E24" s="247">
        <v>-2.0339999999999998</v>
      </c>
      <c r="F24" s="263">
        <v>6.4520000000000222</v>
      </c>
      <c r="G24" s="246">
        <v>331.13799999999998</v>
      </c>
      <c r="H24" s="246">
        <v>24.695</v>
      </c>
      <c r="I24" s="247">
        <v>-2.7749999999999999</v>
      </c>
      <c r="J24" s="263">
        <v>-2.9620000000000006</v>
      </c>
      <c r="K24" s="246">
        <v>359.51</v>
      </c>
    </row>
    <row r="25" spans="1:12" s="199" customFormat="1" ht="15.95" customHeight="1">
      <c r="A25" s="1016" t="s">
        <v>287</v>
      </c>
      <c r="B25" s="327">
        <v>-0.18900000000000039</v>
      </c>
      <c r="C25" s="250">
        <v>-0.62599999999999989</v>
      </c>
      <c r="D25" s="250">
        <v>0.31099999999999972</v>
      </c>
      <c r="E25" s="251">
        <v>-2.0879999999999996</v>
      </c>
      <c r="F25" s="301">
        <v>6.2000000000000224</v>
      </c>
      <c r="G25" s="250">
        <v>333.49799999999999</v>
      </c>
      <c r="H25" s="250">
        <v>26.452000000000002</v>
      </c>
      <c r="I25" s="251">
        <v>1.2040000000000002</v>
      </c>
      <c r="J25" s="301">
        <v>-2.5920000000000001</v>
      </c>
      <c r="K25" s="250">
        <v>367.35400000000004</v>
      </c>
      <c r="L25" s="198"/>
    </row>
    <row r="26" spans="1:12" s="199" customFormat="1" ht="15.95" customHeight="1">
      <c r="A26" s="329" t="s">
        <v>288</v>
      </c>
      <c r="B26" s="325">
        <v>-67.767000000000024</v>
      </c>
      <c r="C26" s="246">
        <v>-118.99799999999999</v>
      </c>
      <c r="D26" s="246">
        <v>319.36</v>
      </c>
      <c r="E26" s="247">
        <v>-45.893999999999998</v>
      </c>
      <c r="F26" s="263">
        <v>58.614000000000033</v>
      </c>
      <c r="G26" s="246">
        <v>-301.51900000000001</v>
      </c>
      <c r="H26" s="246">
        <v>-108.99600000000002</v>
      </c>
      <c r="I26" s="247">
        <v>-99.196999999999989</v>
      </c>
      <c r="J26" s="263">
        <v>86.700999999999993</v>
      </c>
      <c r="K26" s="246">
        <v>-451.09800000000001</v>
      </c>
      <c r="L26" s="198"/>
    </row>
    <row r="27" spans="1:12" s="198" customFormat="1" ht="15.95" customHeight="1">
      <c r="A27" s="329" t="s">
        <v>289</v>
      </c>
      <c r="B27" s="325">
        <v>-67.767000000000053</v>
      </c>
      <c r="C27" s="246">
        <v>20.020000000000014</v>
      </c>
      <c r="D27" s="246">
        <v>-460.43099999999998</v>
      </c>
      <c r="E27" s="247">
        <v>-54.448</v>
      </c>
      <c r="F27" s="263">
        <v>-152.49599999999998</v>
      </c>
      <c r="G27" s="246">
        <v>110.99000000000001</v>
      </c>
      <c r="H27" s="246">
        <v>133.83799999999999</v>
      </c>
      <c r="I27" s="247">
        <v>-32.841000000000001</v>
      </c>
      <c r="J27" s="263">
        <v>-562.62599999999998</v>
      </c>
      <c r="K27" s="246">
        <v>59.491000000000021</v>
      </c>
    </row>
    <row r="28" spans="1:12" s="199" customFormat="1" ht="15.95" customHeight="1">
      <c r="A28" s="329" t="s">
        <v>290</v>
      </c>
      <c r="B28" s="325">
        <v>199.154</v>
      </c>
      <c r="C28" s="246">
        <v>9.4769999999999985</v>
      </c>
      <c r="D28" s="246">
        <v>-16.245999999999995</v>
      </c>
      <c r="E28" s="247">
        <v>-8.2000000000000011</v>
      </c>
      <c r="F28" s="263">
        <v>-42.736000000000004</v>
      </c>
      <c r="G28" s="246">
        <v>48.367999999999995</v>
      </c>
      <c r="H28" s="246">
        <v>20.291999999999998</v>
      </c>
      <c r="I28" s="247">
        <v>-20.876999999999999</v>
      </c>
      <c r="J28" s="263">
        <v>184.185</v>
      </c>
      <c r="K28" s="246">
        <v>5.0469999999999899</v>
      </c>
      <c r="L28" s="198"/>
    </row>
    <row r="29" spans="1:12" s="199" customFormat="1" ht="15.95" customHeight="1">
      <c r="A29" s="1016" t="s">
        <v>291</v>
      </c>
      <c r="B29" s="327">
        <v>63.619999999999919</v>
      </c>
      <c r="C29" s="250">
        <v>-89.500999999999976</v>
      </c>
      <c r="D29" s="250">
        <v>-157.31699999999995</v>
      </c>
      <c r="E29" s="251">
        <v>-108.542</v>
      </c>
      <c r="F29" s="301">
        <v>-136.61799999999994</v>
      </c>
      <c r="G29" s="250">
        <v>-142.161</v>
      </c>
      <c r="H29" s="250">
        <v>45.133999999999972</v>
      </c>
      <c r="I29" s="251">
        <v>-152.91499999999999</v>
      </c>
      <c r="J29" s="301">
        <v>-291.74</v>
      </c>
      <c r="K29" s="250">
        <v>-386.55999999999995</v>
      </c>
      <c r="L29" s="198"/>
    </row>
    <row r="30" spans="1:12" s="199" customFormat="1" ht="15.95" customHeight="1">
      <c r="A30" s="337" t="s">
        <v>66</v>
      </c>
      <c r="B30" s="331">
        <v>165.34799999999984</v>
      </c>
      <c r="C30" s="255">
        <v>35.898000000000096</v>
      </c>
      <c r="D30" s="255">
        <v>-29.902000000000001</v>
      </c>
      <c r="E30" s="256">
        <v>-22.18799999999996</v>
      </c>
      <c r="F30" s="262">
        <v>-41.664999999999864</v>
      </c>
      <c r="G30" s="255">
        <v>267.64799999999985</v>
      </c>
      <c r="H30" s="255">
        <v>97.251000000000047</v>
      </c>
      <c r="I30" s="256">
        <v>-62.999999999999986</v>
      </c>
      <c r="J30" s="262">
        <v>149.15599999999998</v>
      </c>
      <c r="K30" s="255">
        <v>260.23400000000004</v>
      </c>
      <c r="L30" s="198"/>
    </row>
    <row r="31" spans="1:12" s="199" customFormat="1" ht="15.95" customHeight="1">
      <c r="A31" s="329" t="s">
        <v>310</v>
      </c>
      <c r="B31" s="325">
        <v>177.63899999999998</v>
      </c>
      <c r="C31" s="246">
        <v>31.166999999999998</v>
      </c>
      <c r="D31" s="246">
        <v>13.001000000000001</v>
      </c>
      <c r="E31" s="247">
        <v>-2.7789999999999999</v>
      </c>
      <c r="F31" s="263">
        <v>176.71199999999999</v>
      </c>
      <c r="G31" s="246">
        <v>51.286000000000001</v>
      </c>
      <c r="H31" s="246">
        <v>17.265000000000001</v>
      </c>
      <c r="I31" s="247">
        <v>29.628</v>
      </c>
      <c r="J31" s="263">
        <v>219.02799999999999</v>
      </c>
      <c r="K31" s="246">
        <v>274.89099999999996</v>
      </c>
    </row>
    <row r="32" spans="1:12" s="199" customFormat="1" ht="15.95" customHeight="1">
      <c r="A32" s="1087" t="s">
        <v>150</v>
      </c>
      <c r="B32" s="332">
        <v>6.2789999999999999</v>
      </c>
      <c r="C32" s="258">
        <v>6.5839999999999979</v>
      </c>
      <c r="D32" s="258">
        <v>7.072000000000001</v>
      </c>
      <c r="E32" s="259">
        <v>7.2089999999999996</v>
      </c>
      <c r="F32" s="302">
        <v>7.2660000000000009</v>
      </c>
      <c r="G32" s="258">
        <v>7.4209999999999994</v>
      </c>
      <c r="H32" s="258">
        <v>7.3</v>
      </c>
      <c r="I32" s="259">
        <v>7.194</v>
      </c>
      <c r="J32" s="302">
        <v>27.143999999999998</v>
      </c>
      <c r="K32" s="258">
        <v>29.181000000000001</v>
      </c>
    </row>
    <row r="33" spans="1:12" s="198" customFormat="1" ht="15.95" customHeight="1">
      <c r="A33" s="337" t="s">
        <v>67</v>
      </c>
      <c r="B33" s="331">
        <v>183.91799999999998</v>
      </c>
      <c r="C33" s="255">
        <v>37.750999999999998</v>
      </c>
      <c r="D33" s="255">
        <v>20.073</v>
      </c>
      <c r="E33" s="256">
        <v>4.43</v>
      </c>
      <c r="F33" s="262">
        <v>183.97799999999998</v>
      </c>
      <c r="G33" s="255">
        <v>58.707000000000001</v>
      </c>
      <c r="H33" s="255">
        <v>24.565000000000001</v>
      </c>
      <c r="I33" s="256">
        <v>36.822000000000003</v>
      </c>
      <c r="J33" s="262">
        <v>246.172</v>
      </c>
      <c r="K33" s="255">
        <v>304.072</v>
      </c>
    </row>
    <row r="34" spans="1:12" s="198" customFormat="1" ht="15.95" customHeight="1">
      <c r="A34" s="337" t="s">
        <v>292</v>
      </c>
      <c r="B34" s="331">
        <v>-18.570000000000135</v>
      </c>
      <c r="C34" s="255">
        <v>-1.8529999999999021</v>
      </c>
      <c r="D34" s="255">
        <v>-49.975000000000001</v>
      </c>
      <c r="E34" s="256">
        <v>-26.617999999999959</v>
      </c>
      <c r="F34" s="262">
        <v>-225.64299999999986</v>
      </c>
      <c r="G34" s="255">
        <v>208.94099999999986</v>
      </c>
      <c r="H34" s="255">
        <v>72.68600000000005</v>
      </c>
      <c r="I34" s="256">
        <v>-99.821999999999989</v>
      </c>
      <c r="J34" s="262">
        <v>-97.015999999999991</v>
      </c>
      <c r="K34" s="255">
        <v>-43.837999999999937</v>
      </c>
    </row>
    <row r="35" spans="1:12" s="199" customFormat="1" ht="15.95" customHeight="1">
      <c r="A35" s="1016" t="s">
        <v>293</v>
      </c>
      <c r="B35" s="327">
        <v>2E-3</v>
      </c>
      <c r="C35" s="250">
        <v>-1E-3</v>
      </c>
      <c r="D35" s="250">
        <v>-1E-3</v>
      </c>
      <c r="E35" s="251">
        <v>1E-3</v>
      </c>
      <c r="F35" s="301">
        <v>-1E-3</v>
      </c>
      <c r="G35" s="250">
        <v>0</v>
      </c>
      <c r="H35" s="250">
        <v>0</v>
      </c>
      <c r="I35" s="251">
        <v>0</v>
      </c>
      <c r="J35" s="301">
        <v>1E-3</v>
      </c>
      <c r="K35" s="250">
        <v>-1E-3</v>
      </c>
    </row>
    <row r="36" spans="1:12" s="199" customFormat="1" ht="15.95" customHeight="1">
      <c r="A36" s="1088" t="s">
        <v>68</v>
      </c>
      <c r="B36" s="331">
        <v>-18.572000000000134</v>
      </c>
      <c r="C36" s="255">
        <v>-1.8519999999999022</v>
      </c>
      <c r="D36" s="255">
        <v>-49.974000000000004</v>
      </c>
      <c r="E36" s="256">
        <v>-26.618999999999961</v>
      </c>
      <c r="F36" s="262">
        <v>-225.64199999999985</v>
      </c>
      <c r="G36" s="255">
        <v>208.94099999999986</v>
      </c>
      <c r="H36" s="255">
        <v>72.68600000000005</v>
      </c>
      <c r="I36" s="256">
        <v>-99.821999999999989</v>
      </c>
      <c r="J36" s="262">
        <v>-97.016999999999996</v>
      </c>
      <c r="K36" s="308">
        <v>-43.836999999999932</v>
      </c>
      <c r="L36" s="198"/>
    </row>
    <row r="37" spans="1:12" s="199" customFormat="1" ht="15.95" customHeight="1">
      <c r="A37" s="336" t="s">
        <v>69</v>
      </c>
      <c r="B37" s="325">
        <v>-41.484999999999999</v>
      </c>
      <c r="C37" s="246">
        <v>9.1090000000000035</v>
      </c>
      <c r="D37" s="246">
        <v>-46.382000000000005</v>
      </c>
      <c r="E37" s="247">
        <v>26.569000000000003</v>
      </c>
      <c r="F37" s="263">
        <v>-40.973999999999997</v>
      </c>
      <c r="G37" s="246">
        <v>21.271000000000001</v>
      </c>
      <c r="H37" s="246">
        <v>13.978</v>
      </c>
      <c r="I37" s="247">
        <v>-18.931999999999999</v>
      </c>
      <c r="J37" s="263">
        <v>-52.189000000000007</v>
      </c>
      <c r="K37" s="246">
        <v>-24.656999999999996</v>
      </c>
      <c r="L37" s="198"/>
    </row>
    <row r="38" spans="1:12" s="198" customFormat="1" ht="15.95" customHeight="1">
      <c r="A38" s="336" t="s">
        <v>70</v>
      </c>
      <c r="B38" s="325"/>
      <c r="C38" s="246"/>
      <c r="D38" s="246"/>
      <c r="E38" s="247"/>
      <c r="F38" s="263"/>
      <c r="G38" s="246"/>
      <c r="H38" s="246"/>
      <c r="I38" s="247"/>
      <c r="J38" s="263">
        <v>0</v>
      </c>
      <c r="K38" s="246">
        <v>0</v>
      </c>
    </row>
    <row r="39" spans="1:12" s="199" customFormat="1" ht="15.95" customHeight="1">
      <c r="A39" s="337" t="s">
        <v>71</v>
      </c>
      <c r="B39" s="331">
        <v>22.912999999999865</v>
      </c>
      <c r="C39" s="255">
        <v>-10.960999999999906</v>
      </c>
      <c r="D39" s="255">
        <v>-3.5919999999999987</v>
      </c>
      <c r="E39" s="256">
        <v>-53.18799999999996</v>
      </c>
      <c r="F39" s="262">
        <v>-184.66799999999986</v>
      </c>
      <c r="G39" s="255">
        <v>187.66999999999985</v>
      </c>
      <c r="H39" s="255">
        <v>58.708000000000048</v>
      </c>
      <c r="I39" s="256">
        <v>-80.889999999999986</v>
      </c>
      <c r="J39" s="262">
        <v>-44.828000000000003</v>
      </c>
      <c r="K39" s="308">
        <v>-19.179999999999957</v>
      </c>
      <c r="L39" s="198"/>
    </row>
    <row r="40" spans="1:12" s="199" customFormat="1" ht="15.95" customHeight="1">
      <c r="A40" s="336" t="s">
        <v>72</v>
      </c>
      <c r="B40" s="325"/>
      <c r="C40" s="246"/>
      <c r="D40" s="246"/>
      <c r="E40" s="247"/>
      <c r="F40" s="263"/>
      <c r="G40" s="246"/>
      <c r="H40" s="246"/>
      <c r="I40" s="247"/>
      <c r="J40" s="263">
        <v>0</v>
      </c>
      <c r="K40" s="309">
        <v>0</v>
      </c>
    </row>
    <row r="41" spans="1:12" s="199" customFormat="1" ht="15.95" customHeight="1">
      <c r="A41" s="336" t="s">
        <v>73</v>
      </c>
      <c r="B41" s="325"/>
      <c r="C41" s="246"/>
      <c r="D41" s="246"/>
      <c r="E41" s="247"/>
      <c r="F41" s="263"/>
      <c r="G41" s="246"/>
      <c r="H41" s="246"/>
      <c r="I41" s="247"/>
      <c r="J41" s="263">
        <v>0</v>
      </c>
      <c r="K41" s="309">
        <v>0</v>
      </c>
    </row>
    <row r="42" spans="1:12" s="199" customFormat="1" ht="15.95" customHeight="1">
      <c r="A42" s="336" t="s">
        <v>74</v>
      </c>
      <c r="B42" s="325">
        <v>-2.6980000000023097E-3</v>
      </c>
      <c r="C42" s="246">
        <v>-0.40830200000000272</v>
      </c>
      <c r="D42" s="246">
        <v>26.922000000000001</v>
      </c>
      <c r="E42" s="247">
        <v>-1.502</v>
      </c>
      <c r="F42" s="263">
        <v>-15.69</v>
      </c>
      <c r="G42" s="246">
        <v>-1.0389999999999999</v>
      </c>
      <c r="H42" s="246">
        <v>231.06100000000001</v>
      </c>
      <c r="I42" s="247">
        <v>-374.46100000000001</v>
      </c>
      <c r="J42" s="263">
        <v>25.009</v>
      </c>
      <c r="K42" s="309">
        <v>-160.12900000000002</v>
      </c>
    </row>
    <row r="43" spans="1:12" s="199" customFormat="1" ht="15.95" customHeight="1">
      <c r="A43" s="337" t="s">
        <v>75</v>
      </c>
      <c r="B43" s="331">
        <v>22.910301999999863</v>
      </c>
      <c r="C43" s="255">
        <v>-11.369301999999909</v>
      </c>
      <c r="D43" s="255">
        <v>23.330000000000002</v>
      </c>
      <c r="E43" s="256">
        <v>-54.689999999999962</v>
      </c>
      <c r="F43" s="262">
        <v>-200.35799999999986</v>
      </c>
      <c r="G43" s="255">
        <v>186.63099999999986</v>
      </c>
      <c r="H43" s="255">
        <v>289.76900000000006</v>
      </c>
      <c r="I43" s="256">
        <v>-455.351</v>
      </c>
      <c r="J43" s="262">
        <v>-19.819000000000003</v>
      </c>
      <c r="K43" s="308">
        <v>-179.30899999999997</v>
      </c>
      <c r="L43" s="198"/>
    </row>
    <row r="44" spans="1:12" s="198" customFormat="1" ht="15.95" customHeight="1">
      <c r="A44" s="506" t="s">
        <v>294</v>
      </c>
      <c r="B44" s="325"/>
      <c r="C44" s="246"/>
      <c r="D44" s="246"/>
      <c r="E44" s="393"/>
      <c r="F44" s="394"/>
      <c r="G44" s="246"/>
      <c r="H44" s="304"/>
      <c r="I44" s="393"/>
      <c r="J44" s="394"/>
      <c r="K44" s="304"/>
      <c r="L44" s="372"/>
    </row>
    <row r="45" spans="1:12" s="299" customFormat="1" ht="15.95" customHeight="1">
      <c r="A45" s="336" t="s">
        <v>300</v>
      </c>
      <c r="B45" s="325">
        <v>3203.9160000000002</v>
      </c>
      <c r="C45" s="246">
        <v>5213.3559999999998</v>
      </c>
      <c r="D45" s="246">
        <v>5733.7629999999999</v>
      </c>
      <c r="E45" s="247">
        <v>8186.6620000000003</v>
      </c>
      <c r="F45" s="263">
        <v>8597.384</v>
      </c>
      <c r="G45" s="246">
        <v>8639.634</v>
      </c>
      <c r="H45" s="246">
        <v>15799.062</v>
      </c>
      <c r="I45" s="247">
        <v>15267.402</v>
      </c>
      <c r="J45" s="263">
        <v>3203.9160000000002</v>
      </c>
      <c r="K45" s="246">
        <v>8597.384</v>
      </c>
      <c r="L45" s="189"/>
    </row>
    <row r="46" spans="1:12" s="299" customFormat="1" ht="15.95" customHeight="1">
      <c r="A46" s="1092" t="s">
        <v>301</v>
      </c>
      <c r="B46" s="396">
        <v>2</v>
      </c>
      <c r="C46" s="397"/>
      <c r="D46" s="397"/>
      <c r="E46" s="398"/>
      <c r="F46" s="399"/>
      <c r="G46" s="397"/>
      <c r="H46" s="397"/>
      <c r="I46" s="398"/>
      <c r="J46" s="399">
        <v>2</v>
      </c>
      <c r="K46" s="397"/>
      <c r="L46" s="189"/>
    </row>
    <row r="47" spans="1:12" ht="15" customHeight="1">
      <c r="A47" s="294" t="s">
        <v>302</v>
      </c>
      <c r="B47" s="280"/>
      <c r="C47" s="280"/>
      <c r="D47" s="280"/>
      <c r="E47" s="280"/>
      <c r="F47" s="280"/>
      <c r="G47" s="280"/>
      <c r="H47" s="280"/>
      <c r="I47" s="280"/>
      <c r="J47" s="280"/>
      <c r="K47" s="280"/>
    </row>
    <row r="48" spans="1:12" ht="15" customHeight="1">
      <c r="A48" s="294" t="s">
        <v>303</v>
      </c>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2"/>
  <sheetViews>
    <sheetView showGridLines="0" view="pageBreakPreview" zoomScale="70" zoomScaleNormal="100" zoomScaleSheetLayoutView="70" workbookViewId="0"/>
  </sheetViews>
  <sheetFormatPr defaultRowHeight="12.75"/>
  <cols>
    <col min="1" max="1" width="65.7109375" style="298" customWidth="1"/>
    <col min="2" max="4" width="14.7109375" style="297" customWidth="1"/>
    <col min="5" max="9" width="14.7109375" style="298" customWidth="1"/>
    <col min="10" max="10" width="3.7109375" style="298" customWidth="1"/>
    <col min="11" max="16384" width="9.140625" style="298"/>
  </cols>
  <sheetData>
    <row r="1" spans="1:11" s="189" customFormat="1" ht="50.1" customHeight="1">
      <c r="A1" s="185"/>
    </row>
    <row r="2" spans="1:11" s="192" customFormat="1" ht="39.950000000000003" customHeight="1">
      <c r="A2" s="190" t="s">
        <v>345</v>
      </c>
      <c r="C2" s="193"/>
      <c r="D2" s="193"/>
      <c r="I2" s="238"/>
      <c r="J2" s="193"/>
    </row>
    <row r="3" spans="1:11" s="192" customFormat="1" ht="2.1" customHeight="1">
      <c r="A3" s="239"/>
      <c r="B3" s="240"/>
      <c r="C3" s="241"/>
      <c r="D3" s="241"/>
      <c r="E3" s="240"/>
      <c r="F3" s="240"/>
      <c r="G3" s="240"/>
      <c r="H3" s="240"/>
      <c r="I3" s="242"/>
      <c r="J3" s="193"/>
    </row>
    <row r="4" spans="1:11" s="199" customFormat="1" ht="15.75" customHeight="1">
      <c r="A4" s="197"/>
      <c r="B4" s="197"/>
      <c r="C4" s="197"/>
      <c r="D4" s="197"/>
      <c r="E4" s="198"/>
      <c r="F4" s="198"/>
      <c r="G4" s="198"/>
      <c r="H4" s="198"/>
      <c r="I4" s="198"/>
      <c r="J4" s="230"/>
      <c r="K4" s="210"/>
    </row>
    <row r="5" spans="1:11" s="199" customFormat="1" ht="20.100000000000001" customHeight="1">
      <c r="A5" s="1069" t="s">
        <v>346</v>
      </c>
      <c r="B5" s="1070"/>
      <c r="C5" s="1070"/>
      <c r="D5" s="1070"/>
      <c r="E5" s="1070"/>
      <c r="F5" s="1070"/>
      <c r="G5" s="1070"/>
      <c r="H5" s="1070"/>
      <c r="I5" s="1070"/>
      <c r="J5" s="230"/>
    </row>
    <row r="6" spans="1:11" ht="15.95" customHeight="1">
      <c r="A6" s="1064" t="s">
        <v>347</v>
      </c>
      <c r="B6" s="400" t="s">
        <v>190</v>
      </c>
      <c r="C6" s="1058" t="s">
        <v>191</v>
      </c>
      <c r="D6" s="1058" t="s">
        <v>192</v>
      </c>
      <c r="E6" s="1063" t="s">
        <v>193</v>
      </c>
      <c r="F6" s="1058" t="s">
        <v>54</v>
      </c>
      <c r="G6" s="1058" t="s">
        <v>55</v>
      </c>
      <c r="H6" s="1058" t="s">
        <v>56</v>
      </c>
      <c r="I6" s="1058" t="s">
        <v>57</v>
      </c>
      <c r="J6" s="402"/>
    </row>
    <row r="7" spans="1:11" s="199" customFormat="1" ht="15.95" customHeight="1">
      <c r="A7" s="1065" t="s">
        <v>348</v>
      </c>
      <c r="B7" s="403"/>
      <c r="C7" s="246"/>
      <c r="D7" s="246"/>
      <c r="E7" s="247"/>
      <c r="F7" s="246"/>
      <c r="G7" s="246"/>
      <c r="H7" s="246"/>
      <c r="I7" s="246"/>
      <c r="J7" s="230"/>
    </row>
    <row r="8" spans="1:11" s="199" customFormat="1" ht="15.95" customHeight="1">
      <c r="A8" s="1066" t="s">
        <v>349</v>
      </c>
      <c r="B8" s="404">
        <v>276.98060091100001</v>
      </c>
      <c r="C8" s="405">
        <v>282.63177803100001</v>
      </c>
      <c r="D8" s="405">
        <v>286.96600000000001</v>
      </c>
      <c r="E8" s="406">
        <v>292.64697270699997</v>
      </c>
      <c r="F8" s="405">
        <v>315.09779419500001</v>
      </c>
      <c r="G8" s="405">
        <v>312.015303378</v>
      </c>
      <c r="H8" s="405">
        <v>306.82958052499998</v>
      </c>
      <c r="I8" s="405">
        <v>337.40999999999997</v>
      </c>
      <c r="J8" s="230"/>
    </row>
    <row r="9" spans="1:11" s="199" customFormat="1" ht="15.95" customHeight="1">
      <c r="A9" s="520" t="s">
        <v>350</v>
      </c>
      <c r="B9" s="409">
        <v>0.74337942177400151</v>
      </c>
      <c r="C9" s="410">
        <v>1.8768415582390858</v>
      </c>
      <c r="D9" s="410">
        <v>0.89772344306070551</v>
      </c>
      <c r="E9" s="411">
        <v>0.66046032550825007</v>
      </c>
      <c r="F9" s="410">
        <v>1.7671785120000187</v>
      </c>
      <c r="G9" s="410">
        <v>2.6954908170000067</v>
      </c>
      <c r="H9" s="410">
        <v>3.1377228529999854</v>
      </c>
      <c r="I9" s="410">
        <v>1.551580524999995</v>
      </c>
      <c r="J9" s="210"/>
    </row>
    <row r="10" spans="1:11" s="199" customFormat="1" ht="15.95" customHeight="1">
      <c r="A10" s="520" t="s">
        <v>351</v>
      </c>
      <c r="B10" s="409">
        <v>-3.4430000000000001</v>
      </c>
      <c r="C10" s="410">
        <v>-6.9130000000000003</v>
      </c>
      <c r="D10" s="410">
        <v>-0.78339999999999999</v>
      </c>
      <c r="E10" s="411">
        <v>-6.6127000000000002</v>
      </c>
      <c r="F10" s="410">
        <v>-23.259</v>
      </c>
      <c r="G10" s="410">
        <v>0</v>
      </c>
      <c r="H10" s="410">
        <v>0</v>
      </c>
      <c r="I10" s="410">
        <v>-31.943999999999999</v>
      </c>
    </row>
    <row r="11" spans="1:11" s="199" customFormat="1" ht="15.95" customHeight="1">
      <c r="A11" s="520" t="s">
        <v>352</v>
      </c>
      <c r="B11" s="409">
        <v>0</v>
      </c>
      <c r="C11" s="410">
        <v>0</v>
      </c>
      <c r="D11" s="410">
        <v>0</v>
      </c>
      <c r="E11" s="411">
        <v>0</v>
      </c>
      <c r="F11" s="410">
        <v>0</v>
      </c>
      <c r="G11" s="410">
        <v>0</v>
      </c>
      <c r="H11" s="410">
        <v>0</v>
      </c>
      <c r="I11" s="410">
        <v>0</v>
      </c>
    </row>
    <row r="12" spans="1:11" s="199" customFormat="1" ht="15.95" customHeight="1">
      <c r="A12" s="520" t="s">
        <v>353</v>
      </c>
      <c r="B12" s="409">
        <v>-1.5719682677739792</v>
      </c>
      <c r="C12" s="410">
        <v>-0.61501867823908996</v>
      </c>
      <c r="D12" s="410">
        <v>-4.4485454120606915</v>
      </c>
      <c r="E12" s="1057">
        <v>0.27126696749173373</v>
      </c>
      <c r="F12" s="410">
        <v>-0.95899999999999996</v>
      </c>
      <c r="G12" s="410">
        <v>0.38700000000000001</v>
      </c>
      <c r="H12" s="410">
        <v>2.048</v>
      </c>
      <c r="I12" s="410">
        <v>-0.188</v>
      </c>
    </row>
    <row r="13" spans="1:11" s="199" customFormat="1" ht="15.95" customHeight="1">
      <c r="A13" s="1067" t="s">
        <v>354</v>
      </c>
      <c r="B13" s="414">
        <v>272.70901206500002</v>
      </c>
      <c r="C13" s="415">
        <v>276.98060091100001</v>
      </c>
      <c r="D13" s="415">
        <v>282.63177803100001</v>
      </c>
      <c r="E13" s="416">
        <v>286.96600000000001</v>
      </c>
      <c r="F13" s="417">
        <v>292.64697270699997</v>
      </c>
      <c r="G13" s="415">
        <v>315.09779419500001</v>
      </c>
      <c r="H13" s="415">
        <v>312.015303378</v>
      </c>
      <c r="I13" s="415">
        <v>306.82958052499998</v>
      </c>
    </row>
    <row r="14" spans="1:11" s="199" customFormat="1" ht="15.95" customHeight="1">
      <c r="A14" s="1065" t="s">
        <v>355</v>
      </c>
      <c r="B14" s="404"/>
      <c r="C14" s="405"/>
      <c r="D14" s="405"/>
      <c r="E14" s="406"/>
      <c r="F14" s="407"/>
      <c r="G14" s="405"/>
      <c r="H14" s="405"/>
      <c r="I14" s="405"/>
    </row>
    <row r="15" spans="1:11" s="199" customFormat="1" ht="15.95" customHeight="1">
      <c r="A15" s="1066" t="s">
        <v>349</v>
      </c>
      <c r="B15" s="404">
        <v>216.77724838</v>
      </c>
      <c r="C15" s="405">
        <v>222.07001396999999</v>
      </c>
      <c r="D15" s="405">
        <v>223.82899999999998</v>
      </c>
      <c r="E15" s="406">
        <v>220.23099999999999</v>
      </c>
      <c r="F15" s="407">
        <v>226.11199999999999</v>
      </c>
      <c r="G15" s="405">
        <v>232.577</v>
      </c>
      <c r="H15" s="405">
        <v>229.84</v>
      </c>
      <c r="I15" s="405">
        <v>229.358</v>
      </c>
    </row>
    <row r="16" spans="1:11" s="199" customFormat="1" ht="15.95" customHeight="1">
      <c r="A16" s="520" t="s">
        <v>350</v>
      </c>
      <c r="B16" s="409">
        <v>1.3318999165489889</v>
      </c>
      <c r="C16" s="410">
        <v>-2.2984473031099619</v>
      </c>
      <c r="D16" s="410">
        <v>0.4550466401237041</v>
      </c>
      <c r="E16" s="411">
        <v>1.864831844648688</v>
      </c>
      <c r="F16" s="412">
        <v>-4.2340000000000071</v>
      </c>
      <c r="G16" s="410">
        <v>-5.6299999999999919</v>
      </c>
      <c r="H16" s="410">
        <v>-0.23600000000001709</v>
      </c>
      <c r="I16" s="410">
        <v>1.2300000000000213</v>
      </c>
    </row>
    <row r="17" spans="1:9" s="199" customFormat="1" ht="15.95" customHeight="1">
      <c r="A17" s="520" t="s">
        <v>351</v>
      </c>
      <c r="B17" s="409">
        <v>-0.13100000000000001</v>
      </c>
      <c r="C17" s="410">
        <v>-1.0529999999999999</v>
      </c>
      <c r="D17" s="410">
        <v>0</v>
      </c>
      <c r="E17" s="411">
        <v>0</v>
      </c>
      <c r="F17" s="412">
        <v>-0.29799999999999999</v>
      </c>
      <c r="G17" s="410">
        <v>0</v>
      </c>
      <c r="H17" s="410">
        <v>0</v>
      </c>
      <c r="I17" s="410">
        <v>-0.121</v>
      </c>
    </row>
    <row r="18" spans="1:9" s="199" customFormat="1" ht="15.95" customHeight="1">
      <c r="A18" s="520" t="s">
        <v>352</v>
      </c>
      <c r="B18" s="409">
        <v>0</v>
      </c>
      <c r="C18" s="410">
        <v>0</v>
      </c>
      <c r="D18" s="410">
        <v>0</v>
      </c>
      <c r="E18" s="411">
        <v>0</v>
      </c>
      <c r="F18" s="412">
        <v>0</v>
      </c>
      <c r="G18" s="410">
        <v>0</v>
      </c>
      <c r="H18" s="410">
        <v>0</v>
      </c>
      <c r="I18" s="410">
        <v>0</v>
      </c>
    </row>
    <row r="19" spans="1:9" s="199" customFormat="1" ht="15.95" customHeight="1">
      <c r="A19" s="520" t="s">
        <v>353</v>
      </c>
      <c r="B19" s="409">
        <v>-1.2414626815489884</v>
      </c>
      <c r="C19" s="410">
        <v>-1.9413182868900298</v>
      </c>
      <c r="D19" s="410">
        <v>-2.2140326701236965</v>
      </c>
      <c r="E19" s="411">
        <v>1.733168155351315</v>
      </c>
      <c r="F19" s="412">
        <v>-1.349</v>
      </c>
      <c r="G19" s="410">
        <v>-0.83499999999999996</v>
      </c>
      <c r="H19" s="410">
        <v>2.9729999999999999</v>
      </c>
      <c r="I19" s="410">
        <v>-0.62699999999999989</v>
      </c>
    </row>
    <row r="20" spans="1:9" s="199" customFormat="1" ht="15.95" customHeight="1">
      <c r="A20" s="1067" t="s">
        <v>354</v>
      </c>
      <c r="B20" s="414">
        <v>216.736685615</v>
      </c>
      <c r="C20" s="415">
        <v>216.77724838</v>
      </c>
      <c r="D20" s="415">
        <v>222.07001396999999</v>
      </c>
      <c r="E20" s="416">
        <v>223.82899999999998</v>
      </c>
      <c r="F20" s="417">
        <v>220.23099999999999</v>
      </c>
      <c r="G20" s="415">
        <v>226.11199999999999</v>
      </c>
      <c r="H20" s="415">
        <v>232.577</v>
      </c>
      <c r="I20" s="415">
        <v>229.84</v>
      </c>
    </row>
    <row r="21" spans="1:9" s="199" customFormat="1" ht="15.95" customHeight="1">
      <c r="A21" s="1065" t="s">
        <v>356</v>
      </c>
      <c r="B21" s="404"/>
      <c r="C21" s="405"/>
      <c r="D21" s="405"/>
      <c r="E21" s="406"/>
      <c r="F21" s="407"/>
      <c r="G21" s="405"/>
      <c r="H21" s="405"/>
      <c r="I21" s="405"/>
    </row>
    <row r="22" spans="1:9" s="199" customFormat="1" ht="15.95" customHeight="1">
      <c r="A22" s="1066" t="s">
        <v>349</v>
      </c>
      <c r="B22" s="404">
        <v>464.42429155500002</v>
      </c>
      <c r="C22" s="405">
        <v>467.06331467199993</v>
      </c>
      <c r="D22" s="405">
        <v>465.45499999999998</v>
      </c>
      <c r="E22" s="406">
        <v>462.72099999999995</v>
      </c>
      <c r="F22" s="407">
        <v>479.41</v>
      </c>
      <c r="G22" s="405">
        <v>464.31599999999992</v>
      </c>
      <c r="H22" s="405">
        <v>464.09000000000003</v>
      </c>
      <c r="I22" s="405">
        <v>522.11899999999991</v>
      </c>
    </row>
    <row r="23" spans="1:9" s="199" customFormat="1" ht="15.95" customHeight="1">
      <c r="A23" s="520" t="s">
        <v>350</v>
      </c>
      <c r="B23" s="409">
        <v>2.3793298866131303</v>
      </c>
      <c r="C23" s="410">
        <v>1.9106185017559838</v>
      </c>
      <c r="D23" s="410">
        <v>6.5123464456360995</v>
      </c>
      <c r="E23" s="411">
        <v>16.454729210526864</v>
      </c>
      <c r="F23" s="412">
        <v>8.1639999999999873</v>
      </c>
      <c r="G23" s="410">
        <v>10.959000000000032</v>
      </c>
      <c r="H23" s="410">
        <v>-1.7620000000000147</v>
      </c>
      <c r="I23" s="410">
        <v>5.2730000000000317</v>
      </c>
    </row>
    <row r="24" spans="1:9" s="199" customFormat="1" ht="15.95" customHeight="1">
      <c r="A24" s="520" t="s">
        <v>351</v>
      </c>
      <c r="B24" s="409">
        <v>0</v>
      </c>
      <c r="C24" s="410">
        <v>-3.6949999999999998</v>
      </c>
      <c r="D24" s="410">
        <v>0</v>
      </c>
      <c r="E24" s="411">
        <v>-14.208299999999999</v>
      </c>
      <c r="F24" s="412">
        <v>-23.558</v>
      </c>
      <c r="G24" s="410">
        <v>0</v>
      </c>
      <c r="H24" s="410">
        <v>0</v>
      </c>
      <c r="I24" s="410">
        <v>-64.099000000000004</v>
      </c>
    </row>
    <row r="25" spans="1:9" s="199" customFormat="1" ht="15.95" customHeight="1">
      <c r="A25" s="520" t="s">
        <v>352</v>
      </c>
      <c r="B25" s="409">
        <v>0</v>
      </c>
      <c r="C25" s="410">
        <v>0</v>
      </c>
      <c r="D25" s="410">
        <v>0</v>
      </c>
      <c r="E25" s="411">
        <v>0</v>
      </c>
      <c r="F25" s="412">
        <v>0</v>
      </c>
      <c r="G25" s="410">
        <v>0</v>
      </c>
      <c r="H25" s="410">
        <v>0</v>
      </c>
      <c r="I25" s="410">
        <v>0</v>
      </c>
    </row>
    <row r="26" spans="1:9" s="199" customFormat="1" ht="15.95" customHeight="1">
      <c r="A26" s="520" t="s">
        <v>353</v>
      </c>
      <c r="B26" s="409">
        <v>-1.7564876746131288</v>
      </c>
      <c r="C26" s="410">
        <v>-0.85464161875599665</v>
      </c>
      <c r="D26" s="410">
        <v>-4.9040317736360937</v>
      </c>
      <c r="E26" s="411">
        <v>0.48757078947313914</v>
      </c>
      <c r="F26" s="412">
        <v>-1.2949999999999999</v>
      </c>
      <c r="G26" s="410">
        <v>4.1349999999999998</v>
      </c>
      <c r="H26" s="410">
        <v>1.988</v>
      </c>
      <c r="I26" s="410">
        <v>0.79700000000000004</v>
      </c>
    </row>
    <row r="27" spans="1:9" s="199" customFormat="1" ht="15.95" customHeight="1">
      <c r="A27" s="1067" t="s">
        <v>354</v>
      </c>
      <c r="B27" s="414">
        <v>465.04713376699999</v>
      </c>
      <c r="C27" s="415">
        <v>464.42429155500002</v>
      </c>
      <c r="D27" s="415">
        <v>467.06331467199993</v>
      </c>
      <c r="E27" s="416">
        <v>465.45499999999998</v>
      </c>
      <c r="F27" s="417">
        <v>462.72099999999995</v>
      </c>
      <c r="G27" s="415">
        <v>479.41</v>
      </c>
      <c r="H27" s="415">
        <v>464.31599999999992</v>
      </c>
      <c r="I27" s="415">
        <v>464.09000000000003</v>
      </c>
    </row>
    <row r="28" spans="1:9" s="199" customFormat="1" ht="15.95" customHeight="1">
      <c r="A28" s="1065" t="s">
        <v>357</v>
      </c>
      <c r="B28" s="404"/>
      <c r="C28" s="405"/>
      <c r="D28" s="405"/>
      <c r="E28" s="406"/>
      <c r="F28" s="407"/>
      <c r="G28" s="405"/>
      <c r="H28" s="405"/>
      <c r="I28" s="405"/>
    </row>
    <row r="29" spans="1:9" s="199" customFormat="1" ht="15.95" customHeight="1">
      <c r="A29" s="1066" t="s">
        <v>349</v>
      </c>
      <c r="B29" s="404">
        <v>57.281545225999992</v>
      </c>
      <c r="C29" s="405">
        <v>56.556410026000002</v>
      </c>
      <c r="D29" s="405">
        <v>57.290999999999997</v>
      </c>
      <c r="E29" s="406">
        <v>56.481999999999992</v>
      </c>
      <c r="F29" s="407">
        <v>56.297000000000004</v>
      </c>
      <c r="G29" s="405">
        <v>53.975000000000001</v>
      </c>
      <c r="H29" s="405">
        <v>55.676999999999992</v>
      </c>
      <c r="I29" s="405">
        <v>54.786999999999999</v>
      </c>
    </row>
    <row r="30" spans="1:9" s="199" customFormat="1" ht="15.95" customHeight="1">
      <c r="A30" s="520" t="s">
        <v>350</v>
      </c>
      <c r="B30" s="409">
        <v>1.0276931239126919</v>
      </c>
      <c r="C30" s="410">
        <v>-1.0456307720863578</v>
      </c>
      <c r="D30" s="410">
        <v>0.90708581356864482</v>
      </c>
      <c r="E30" s="411">
        <v>0.19008349820369966</v>
      </c>
      <c r="F30" s="412">
        <v>0.50700000000000001</v>
      </c>
      <c r="G30" s="410">
        <v>0.22999999999999976</v>
      </c>
      <c r="H30" s="410">
        <v>-0.35699999999999932</v>
      </c>
      <c r="I30" s="410">
        <v>0.41699999999999804</v>
      </c>
    </row>
    <row r="31" spans="1:9" s="199" customFormat="1" ht="15.95" customHeight="1">
      <c r="A31" s="520" t="s">
        <v>351</v>
      </c>
      <c r="B31" s="409">
        <v>0</v>
      </c>
      <c r="C31" s="410">
        <v>0</v>
      </c>
      <c r="D31" s="410">
        <v>0</v>
      </c>
      <c r="E31" s="411">
        <v>0</v>
      </c>
      <c r="F31" s="412">
        <v>-0.72199999999999998</v>
      </c>
      <c r="G31" s="410">
        <v>0</v>
      </c>
      <c r="H31" s="410">
        <v>-0.38400000000000001</v>
      </c>
      <c r="I31" s="410">
        <v>-0.32</v>
      </c>
    </row>
    <row r="32" spans="1:9" s="199" customFormat="1" ht="15.95" customHeight="1">
      <c r="A32" s="520" t="s">
        <v>352</v>
      </c>
      <c r="B32" s="409">
        <v>1.7200000000000002</v>
      </c>
      <c r="C32" s="410">
        <v>1.6619000000000002</v>
      </c>
      <c r="D32" s="410">
        <v>-1.5359999999999998</v>
      </c>
      <c r="E32" s="411">
        <v>1.8210000000000002</v>
      </c>
      <c r="F32" s="412">
        <v>0.41900000000000004</v>
      </c>
      <c r="G32" s="410">
        <v>2.032</v>
      </c>
      <c r="H32" s="410">
        <v>-0.94199999999999995</v>
      </c>
      <c r="I32" s="410">
        <v>2.105</v>
      </c>
    </row>
    <row r="33" spans="1:9" s="199" customFormat="1" ht="15.95" customHeight="1">
      <c r="A33" s="520" t="s">
        <v>353</v>
      </c>
      <c r="B33" s="409">
        <v>-3.0009969126898947E-3</v>
      </c>
      <c r="C33" s="410">
        <v>0.10886597208635707</v>
      </c>
      <c r="D33" s="410">
        <v>-0.10567578756864214</v>
      </c>
      <c r="E33" s="411">
        <v>-1.2020834982036983</v>
      </c>
      <c r="F33" s="412">
        <v>-1.9E-2</v>
      </c>
      <c r="G33" s="410">
        <v>6.0000000000000005E-2</v>
      </c>
      <c r="H33" s="410">
        <v>-1.9000000000000017E-2</v>
      </c>
      <c r="I33" s="410">
        <v>-1.3119999999999998</v>
      </c>
    </row>
    <row r="34" spans="1:9" s="199" customFormat="1" ht="15.95" customHeight="1">
      <c r="A34" s="1067" t="s">
        <v>354</v>
      </c>
      <c r="B34" s="414">
        <v>60.026237352999999</v>
      </c>
      <c r="C34" s="415">
        <v>57.281545225999992</v>
      </c>
      <c r="D34" s="415">
        <v>56.556410026000002</v>
      </c>
      <c r="E34" s="416">
        <v>57.290999999999997</v>
      </c>
      <c r="F34" s="417">
        <v>56.481999999999992</v>
      </c>
      <c r="G34" s="415">
        <v>56.297000000000004</v>
      </c>
      <c r="H34" s="415">
        <v>53.975000000000001</v>
      </c>
      <c r="I34" s="415">
        <v>55.676999999999992</v>
      </c>
    </row>
    <row r="35" spans="1:9" s="199" customFormat="1" ht="15.95" customHeight="1">
      <c r="A35" s="1065" t="s">
        <v>358</v>
      </c>
      <c r="B35" s="404"/>
      <c r="C35" s="405"/>
      <c r="D35" s="405"/>
      <c r="E35" s="406"/>
      <c r="F35" s="407"/>
      <c r="G35" s="405"/>
      <c r="H35" s="405"/>
      <c r="I35" s="405"/>
    </row>
    <row r="36" spans="1:9" s="199" customFormat="1" ht="15.95" customHeight="1">
      <c r="A36" s="1066" t="s">
        <v>349</v>
      </c>
      <c r="B36" s="404">
        <v>1015.4636860720001</v>
      </c>
      <c r="C36" s="405">
        <v>1028.3215166989999</v>
      </c>
      <c r="D36" s="405">
        <v>1033.5409999999999</v>
      </c>
      <c r="E36" s="406">
        <v>1032.080972707</v>
      </c>
      <c r="F36" s="407">
        <v>1076.916794195</v>
      </c>
      <c r="G36" s="405">
        <v>1062.8833033779999</v>
      </c>
      <c r="H36" s="405">
        <v>1056.436580525</v>
      </c>
      <c r="I36" s="405">
        <v>1143.674</v>
      </c>
    </row>
    <row r="37" spans="1:9" s="199" customFormat="1" ht="15.95" customHeight="1">
      <c r="A37" s="520" t="s">
        <v>350</v>
      </c>
      <c r="B37" s="409">
        <v>5.4823023488487053</v>
      </c>
      <c r="C37" s="410">
        <v>0.44338198479880975</v>
      </c>
      <c r="D37" s="410">
        <v>8.7722023423891535</v>
      </c>
      <c r="E37" s="411">
        <v>19.170104878887514</v>
      </c>
      <c r="F37" s="412">
        <v>6.2041785119999</v>
      </c>
      <c r="G37" s="410">
        <v>8.2544908170000255</v>
      </c>
      <c r="H37" s="410">
        <v>0.78272285299998323</v>
      </c>
      <c r="I37" s="410">
        <v>8.4715805250000358</v>
      </c>
    </row>
    <row r="38" spans="1:9" s="199" customFormat="1" ht="15.95" customHeight="1">
      <c r="A38" s="520" t="s">
        <v>351</v>
      </c>
      <c r="B38" s="409">
        <v>-3.5739999999999998</v>
      </c>
      <c r="C38" s="410">
        <v>-11.661</v>
      </c>
      <c r="D38" s="410">
        <v>-0.78339999999999999</v>
      </c>
      <c r="E38" s="411">
        <v>-20.820999999999998</v>
      </c>
      <c r="F38" s="412">
        <v>-47.836999999999996</v>
      </c>
      <c r="G38" s="410">
        <v>0</v>
      </c>
      <c r="H38" s="410">
        <v>-0.38400000000000001</v>
      </c>
      <c r="I38" s="410">
        <v>-96.483999999999995</v>
      </c>
    </row>
    <row r="39" spans="1:9" s="199" customFormat="1" ht="15.95" customHeight="1">
      <c r="A39" s="520" t="s">
        <v>352</v>
      </c>
      <c r="B39" s="409">
        <v>1.7200000000000002</v>
      </c>
      <c r="C39" s="410">
        <v>1.6619000000000002</v>
      </c>
      <c r="D39" s="410">
        <v>-1.5359999999999998</v>
      </c>
      <c r="E39" s="411">
        <v>1.8210000000000002</v>
      </c>
      <c r="F39" s="412">
        <v>0.41900000000000004</v>
      </c>
      <c r="G39" s="410">
        <v>2.032</v>
      </c>
      <c r="H39" s="410">
        <v>-0.94199999999999995</v>
      </c>
      <c r="I39" s="410">
        <v>2.105</v>
      </c>
    </row>
    <row r="40" spans="1:9" s="199" customFormat="1" ht="15.95" customHeight="1">
      <c r="A40" s="520" t="s">
        <v>353</v>
      </c>
      <c r="B40" s="409">
        <v>-4.5729196208487863</v>
      </c>
      <c r="C40" s="410">
        <v>-3.3021126117987598</v>
      </c>
      <c r="D40" s="410">
        <v>-11.672285643389122</v>
      </c>
      <c r="E40" s="411">
        <v>1.2899224141124894</v>
      </c>
      <c r="F40" s="412">
        <v>-3.6219999999999999</v>
      </c>
      <c r="G40" s="410">
        <v>3.7469999999999999</v>
      </c>
      <c r="H40" s="410">
        <v>6.9899999999999993</v>
      </c>
      <c r="I40" s="410">
        <v>-1.3299999999999998</v>
      </c>
    </row>
    <row r="41" spans="1:9" s="199" customFormat="1" ht="15.95" customHeight="1">
      <c r="A41" s="1068" t="s">
        <v>354</v>
      </c>
      <c r="B41" s="418">
        <v>1014.5190688</v>
      </c>
      <c r="C41" s="419">
        <v>1015.4636860720001</v>
      </c>
      <c r="D41" s="419">
        <v>1028.3215166989999</v>
      </c>
      <c r="E41" s="420">
        <v>1033.5409999999999</v>
      </c>
      <c r="F41" s="421">
        <v>1032.080972707</v>
      </c>
      <c r="G41" s="419">
        <v>1076.916794195</v>
      </c>
      <c r="H41" s="419">
        <v>1062.8833033779999</v>
      </c>
      <c r="I41" s="419">
        <v>1056.436580525</v>
      </c>
    </row>
    <row r="42" spans="1:9" ht="15" customHeight="1">
      <c r="D42" s="392"/>
    </row>
  </sheetData>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2"/>
  <sheetViews>
    <sheetView showGridLines="0" view="pageBreakPreview" zoomScale="70" zoomScaleNormal="100" zoomScaleSheetLayoutView="70" workbookViewId="0"/>
  </sheetViews>
  <sheetFormatPr defaultRowHeight="12.75"/>
  <cols>
    <col min="1" max="1" width="65.7109375" style="298" customWidth="1"/>
    <col min="2" max="4" width="14.7109375" style="297" customWidth="1"/>
    <col min="5" max="9" width="14.7109375" style="298" customWidth="1"/>
    <col min="10" max="10" width="3.7109375" style="298" customWidth="1"/>
    <col min="11" max="16384" width="9.140625" style="298"/>
  </cols>
  <sheetData>
    <row r="1" spans="1:11" s="189" customFormat="1" ht="50.1" customHeight="1">
      <c r="A1" s="185"/>
    </row>
    <row r="2" spans="1:11" s="192" customFormat="1" ht="39.950000000000003" customHeight="1">
      <c r="A2" s="190" t="s">
        <v>359</v>
      </c>
      <c r="C2" s="193"/>
      <c r="D2" s="193"/>
      <c r="I2" s="238"/>
      <c r="J2" s="193"/>
    </row>
    <row r="3" spans="1:11" s="192" customFormat="1" ht="2.1" customHeight="1">
      <c r="A3" s="239"/>
      <c r="B3" s="240"/>
      <c r="C3" s="241"/>
      <c r="D3" s="241"/>
      <c r="E3" s="240"/>
      <c r="F3" s="240"/>
      <c r="G3" s="240"/>
      <c r="H3" s="240"/>
      <c r="I3" s="242"/>
      <c r="J3" s="193"/>
    </row>
    <row r="4" spans="1:11" s="199" customFormat="1" ht="15.75" customHeight="1">
      <c r="A4" s="197"/>
      <c r="B4" s="197"/>
      <c r="C4" s="197"/>
      <c r="D4" s="197"/>
      <c r="E4" s="198"/>
      <c r="F4" s="198"/>
      <c r="G4" s="198"/>
      <c r="H4" s="198"/>
      <c r="I4" s="198"/>
      <c r="J4" s="230"/>
      <c r="K4" s="210"/>
    </row>
    <row r="5" spans="1:11" s="199" customFormat="1" ht="20.100000000000001" customHeight="1">
      <c r="A5" s="1069" t="s">
        <v>360</v>
      </c>
      <c r="B5" s="1070"/>
      <c r="C5" s="1070"/>
      <c r="D5" s="1070"/>
      <c r="E5" s="1070"/>
      <c r="F5" s="1070"/>
      <c r="G5" s="1070"/>
      <c r="H5" s="1070"/>
      <c r="I5" s="1070"/>
      <c r="J5" s="230"/>
    </row>
    <row r="6" spans="1:11" ht="15.95" customHeight="1">
      <c r="A6" s="1064" t="s">
        <v>347</v>
      </c>
      <c r="B6" s="400" t="s">
        <v>190</v>
      </c>
      <c r="C6" s="1058" t="s">
        <v>191</v>
      </c>
      <c r="D6" s="1058" t="s">
        <v>192</v>
      </c>
      <c r="E6" s="1063" t="s">
        <v>193</v>
      </c>
      <c r="F6" s="1058" t="s">
        <v>54</v>
      </c>
      <c r="G6" s="1058" t="s">
        <v>55</v>
      </c>
      <c r="H6" s="1058" t="s">
        <v>56</v>
      </c>
      <c r="I6" s="1058" t="s">
        <v>57</v>
      </c>
      <c r="J6" s="402"/>
    </row>
    <row r="7" spans="1:11" s="199" customFormat="1" ht="15.95" customHeight="1">
      <c r="A7" s="1065" t="s">
        <v>348</v>
      </c>
      <c r="B7" s="403"/>
      <c r="C7" s="246"/>
      <c r="D7" s="246"/>
      <c r="E7" s="247"/>
      <c r="F7" s="263"/>
      <c r="G7" s="246"/>
      <c r="H7" s="246"/>
      <c r="I7" s="246"/>
      <c r="J7" s="230"/>
    </row>
    <row r="8" spans="1:11" s="199" customFormat="1" ht="15.95" customHeight="1">
      <c r="A8" s="1066" t="s">
        <v>349</v>
      </c>
      <c r="B8" s="404">
        <v>276.98060091100001</v>
      </c>
      <c r="C8" s="405">
        <v>282.63177803100001</v>
      </c>
      <c r="D8" s="405">
        <v>286.96600000000001</v>
      </c>
      <c r="E8" s="406">
        <v>292.64697270699997</v>
      </c>
      <c r="F8" s="407">
        <v>315.09779419500001</v>
      </c>
      <c r="G8" s="405">
        <v>312.015303378</v>
      </c>
      <c r="H8" s="405">
        <v>306.82958052499998</v>
      </c>
      <c r="I8" s="405">
        <v>337.40999999999997</v>
      </c>
      <c r="J8" s="230"/>
    </row>
    <row r="9" spans="1:11" s="199" customFormat="1" ht="15.95" customHeight="1">
      <c r="A9" s="520" t="s">
        <v>350</v>
      </c>
      <c r="B9" s="409">
        <v>0.74337942177400151</v>
      </c>
      <c r="C9" s="410">
        <v>1.8768415582390858</v>
      </c>
      <c r="D9" s="410">
        <v>0.89772344306070551</v>
      </c>
      <c r="E9" s="411">
        <v>0.66046032550825007</v>
      </c>
      <c r="F9" s="412">
        <v>1.7671785120000187</v>
      </c>
      <c r="G9" s="410">
        <v>2.6954908170000067</v>
      </c>
      <c r="H9" s="410">
        <v>3.1377228529999854</v>
      </c>
      <c r="I9" s="410">
        <v>1.551580524999995</v>
      </c>
      <c r="J9" s="210"/>
    </row>
    <row r="10" spans="1:11" s="199" customFormat="1" ht="15.95" customHeight="1">
      <c r="A10" s="520" t="s">
        <v>351</v>
      </c>
      <c r="B10" s="409">
        <v>-3.4430000000000001</v>
      </c>
      <c r="C10" s="410">
        <v>-6.9130000000000003</v>
      </c>
      <c r="D10" s="410">
        <v>-0.78339999999999999</v>
      </c>
      <c r="E10" s="411">
        <v>-6.6127000000000002</v>
      </c>
      <c r="F10" s="412">
        <v>-23.259</v>
      </c>
      <c r="G10" s="410">
        <v>0</v>
      </c>
      <c r="H10" s="410">
        <v>0</v>
      </c>
      <c r="I10" s="410">
        <v>-31.943999999999999</v>
      </c>
    </row>
    <row r="11" spans="1:11" s="199" customFormat="1" ht="15.95" customHeight="1">
      <c r="A11" s="520" t="s">
        <v>352</v>
      </c>
      <c r="B11" s="409">
        <v>0</v>
      </c>
      <c r="C11" s="410">
        <v>0</v>
      </c>
      <c r="D11" s="410">
        <v>0</v>
      </c>
      <c r="E11" s="411">
        <v>0</v>
      </c>
      <c r="F11" s="412">
        <v>0</v>
      </c>
      <c r="G11" s="410">
        <v>0</v>
      </c>
      <c r="H11" s="410">
        <v>0</v>
      </c>
      <c r="I11" s="410">
        <v>0</v>
      </c>
    </row>
    <row r="12" spans="1:11" s="199" customFormat="1" ht="15.95" customHeight="1">
      <c r="A12" s="520" t="s">
        <v>353</v>
      </c>
      <c r="B12" s="409">
        <v>-1.5719682677739792</v>
      </c>
      <c r="C12" s="410">
        <v>-0.61501867823908996</v>
      </c>
      <c r="D12" s="410">
        <v>-4.4485454120606915</v>
      </c>
      <c r="E12" s="411">
        <v>0.27126696749173373</v>
      </c>
      <c r="F12" s="412">
        <v>-0.95899999999999996</v>
      </c>
      <c r="G12" s="410">
        <v>0.38700000000000001</v>
      </c>
      <c r="H12" s="410">
        <v>2.048</v>
      </c>
      <c r="I12" s="410">
        <v>-0.188</v>
      </c>
    </row>
    <row r="13" spans="1:11" s="199" customFormat="1" ht="15.95" customHeight="1">
      <c r="A13" s="1067" t="s">
        <v>354</v>
      </c>
      <c r="B13" s="414">
        <v>272.70901206500002</v>
      </c>
      <c r="C13" s="415">
        <v>276.98060091100001</v>
      </c>
      <c r="D13" s="415">
        <v>282.63177803100001</v>
      </c>
      <c r="E13" s="416">
        <v>286.96600000000001</v>
      </c>
      <c r="F13" s="417">
        <v>292.64697270699997</v>
      </c>
      <c r="G13" s="415">
        <v>315.09779419500001</v>
      </c>
      <c r="H13" s="415">
        <v>312.015303378</v>
      </c>
      <c r="I13" s="415">
        <v>306.82958052499998</v>
      </c>
    </row>
    <row r="14" spans="1:11" s="199" customFormat="1" ht="15.95" customHeight="1">
      <c r="A14" s="1065" t="s">
        <v>355</v>
      </c>
      <c r="B14" s="404"/>
      <c r="C14" s="405"/>
      <c r="D14" s="405"/>
      <c r="E14" s="406"/>
      <c r="F14" s="407"/>
      <c r="G14" s="405"/>
      <c r="H14" s="405"/>
      <c r="I14" s="405"/>
    </row>
    <row r="15" spans="1:11" s="199" customFormat="1" ht="15.95" customHeight="1">
      <c r="A15" s="1066" t="s">
        <v>349</v>
      </c>
      <c r="B15" s="404">
        <v>93.849222722999997</v>
      </c>
      <c r="C15" s="405">
        <v>97.114825678999992</v>
      </c>
      <c r="D15" s="405">
        <v>97.014999999999986</v>
      </c>
      <c r="E15" s="406">
        <v>94.536000000000001</v>
      </c>
      <c r="F15" s="407">
        <v>95.137</v>
      </c>
      <c r="G15" s="405">
        <v>95.334999999999994</v>
      </c>
      <c r="H15" s="405">
        <v>94.236999999999995</v>
      </c>
      <c r="I15" s="405">
        <v>92.063000000000002</v>
      </c>
    </row>
    <row r="16" spans="1:11" s="199" customFormat="1" ht="15.95" customHeight="1">
      <c r="A16" s="520" t="s">
        <v>350</v>
      </c>
      <c r="B16" s="409">
        <v>0.89939283851722429</v>
      </c>
      <c r="C16" s="410">
        <v>-2.1970558421151116</v>
      </c>
      <c r="D16" s="410">
        <v>1.2545731636080273</v>
      </c>
      <c r="E16" s="411">
        <v>1.6156117720634851</v>
      </c>
      <c r="F16" s="412">
        <v>-1.0000000000003784E-2</v>
      </c>
      <c r="G16" s="410">
        <v>-0.35800000000000098</v>
      </c>
      <c r="H16" s="410">
        <v>1.0660000000000038</v>
      </c>
      <c r="I16" s="410">
        <v>1.7659999999999942</v>
      </c>
    </row>
    <row r="17" spans="1:9" s="199" customFormat="1" ht="15.95" customHeight="1">
      <c r="A17" s="520" t="s">
        <v>351</v>
      </c>
      <c r="B17" s="409">
        <v>0</v>
      </c>
      <c r="C17" s="410">
        <v>-0.17499999999999999</v>
      </c>
      <c r="D17" s="410">
        <v>0</v>
      </c>
      <c r="E17" s="411">
        <v>0</v>
      </c>
      <c r="F17" s="412">
        <v>-0.29799999999999999</v>
      </c>
      <c r="G17" s="410">
        <v>0</v>
      </c>
      <c r="H17" s="410">
        <v>0</v>
      </c>
      <c r="I17" s="410">
        <v>-0.121</v>
      </c>
    </row>
    <row r="18" spans="1:9" s="199" customFormat="1" ht="15.95" customHeight="1">
      <c r="A18" s="520" t="s">
        <v>352</v>
      </c>
      <c r="B18" s="409">
        <v>0</v>
      </c>
      <c r="C18" s="410">
        <v>0</v>
      </c>
      <c r="D18" s="410">
        <v>0</v>
      </c>
      <c r="E18" s="411">
        <v>0</v>
      </c>
      <c r="F18" s="412">
        <v>0</v>
      </c>
      <c r="G18" s="410">
        <v>0</v>
      </c>
      <c r="H18" s="410">
        <v>0</v>
      </c>
      <c r="I18" s="410">
        <v>0</v>
      </c>
    </row>
    <row r="19" spans="1:9" s="199" customFormat="1" ht="15.95" customHeight="1">
      <c r="A19" s="520" t="s">
        <v>353</v>
      </c>
      <c r="B19" s="409">
        <v>-0.4768018025172196</v>
      </c>
      <c r="C19" s="410">
        <v>-0.89354711388488772</v>
      </c>
      <c r="D19" s="410">
        <v>-1.1547474846080255</v>
      </c>
      <c r="E19" s="411">
        <v>0.86338822793651804</v>
      </c>
      <c r="F19" s="412">
        <v>-0.29299999999999998</v>
      </c>
      <c r="G19" s="410">
        <v>0.16</v>
      </c>
      <c r="H19" s="410">
        <v>3.2000000000000001E-2</v>
      </c>
      <c r="I19" s="410">
        <v>0.52900000000000003</v>
      </c>
    </row>
    <row r="20" spans="1:9" s="199" customFormat="1" ht="15.95" customHeight="1">
      <c r="A20" s="1067" t="s">
        <v>354</v>
      </c>
      <c r="B20" s="414">
        <v>94.271813758999997</v>
      </c>
      <c r="C20" s="415">
        <v>93.849222722999997</v>
      </c>
      <c r="D20" s="415">
        <v>97.114825678999992</v>
      </c>
      <c r="E20" s="416">
        <v>97.014999999999986</v>
      </c>
      <c r="F20" s="417">
        <v>94.536000000000001</v>
      </c>
      <c r="G20" s="415">
        <v>95.137</v>
      </c>
      <c r="H20" s="415">
        <v>95.334999999999994</v>
      </c>
      <c r="I20" s="415">
        <v>94.236999999999995</v>
      </c>
    </row>
    <row r="21" spans="1:9" s="199" customFormat="1" ht="15.95" customHeight="1">
      <c r="A21" s="1065" t="s">
        <v>356</v>
      </c>
      <c r="B21" s="404"/>
      <c r="C21" s="405"/>
      <c r="D21" s="405"/>
      <c r="E21" s="406"/>
      <c r="F21" s="407"/>
      <c r="G21" s="405"/>
      <c r="H21" s="405"/>
      <c r="I21" s="405"/>
    </row>
    <row r="22" spans="1:9" s="199" customFormat="1" ht="15.95" customHeight="1">
      <c r="A22" s="1066" t="s">
        <v>349</v>
      </c>
      <c r="B22" s="404">
        <v>391.05164923900003</v>
      </c>
      <c r="C22" s="405">
        <v>393.58245959199996</v>
      </c>
      <c r="D22" s="405">
        <v>391.94299999999998</v>
      </c>
      <c r="E22" s="406">
        <v>394.74299999999994</v>
      </c>
      <c r="F22" s="407">
        <v>413.17600000000004</v>
      </c>
      <c r="G22" s="405">
        <v>406.31499999999994</v>
      </c>
      <c r="H22" s="405">
        <v>403.59000000000003</v>
      </c>
      <c r="I22" s="405">
        <v>455.67899999999997</v>
      </c>
    </row>
    <row r="23" spans="1:9" s="199" customFormat="1" ht="15.95" customHeight="1">
      <c r="A23" s="520" t="s">
        <v>350</v>
      </c>
      <c r="B23" s="409">
        <v>-0.19545413282145319</v>
      </c>
      <c r="C23" s="410">
        <v>2.1130724095879856</v>
      </c>
      <c r="D23" s="410">
        <v>6.2321339692786495</v>
      </c>
      <c r="E23" s="411">
        <v>10.643964831344562</v>
      </c>
      <c r="F23" s="412">
        <v>6.2439999999999856</v>
      </c>
      <c r="G23" s="410">
        <v>6.0960000000000321</v>
      </c>
      <c r="H23" s="410">
        <v>4.3449999999999847</v>
      </c>
      <c r="I23" s="410">
        <v>11.369000000000028</v>
      </c>
    </row>
    <row r="24" spans="1:9" s="199" customFormat="1" ht="15.95" customHeight="1">
      <c r="A24" s="520" t="s">
        <v>351</v>
      </c>
      <c r="B24" s="409">
        <v>0</v>
      </c>
      <c r="C24" s="410">
        <v>-3.6949999999999998</v>
      </c>
      <c r="D24" s="410">
        <v>0</v>
      </c>
      <c r="E24" s="411">
        <v>-14.208299999999999</v>
      </c>
      <c r="F24" s="412">
        <v>-23.558</v>
      </c>
      <c r="G24" s="410">
        <v>0</v>
      </c>
      <c r="H24" s="410">
        <v>0</v>
      </c>
      <c r="I24" s="410">
        <v>-64.099000000000004</v>
      </c>
    </row>
    <row r="25" spans="1:9" s="199" customFormat="1" ht="15.95" customHeight="1">
      <c r="A25" s="520" t="s">
        <v>352</v>
      </c>
      <c r="B25" s="409">
        <v>0</v>
      </c>
      <c r="C25" s="410">
        <v>0</v>
      </c>
      <c r="D25" s="410">
        <v>0</v>
      </c>
      <c r="E25" s="411">
        <v>0</v>
      </c>
      <c r="F25" s="412">
        <v>0</v>
      </c>
      <c r="G25" s="410">
        <v>0</v>
      </c>
      <c r="H25" s="410">
        <v>0</v>
      </c>
      <c r="I25" s="410">
        <v>0</v>
      </c>
    </row>
    <row r="26" spans="1:9" s="199" customFormat="1" ht="15.95" customHeight="1">
      <c r="A26" s="520" t="s">
        <v>353</v>
      </c>
      <c r="B26" s="409">
        <v>-1.4550083241785432</v>
      </c>
      <c r="C26" s="410">
        <v>-0.94888276258799742</v>
      </c>
      <c r="D26" s="410">
        <v>-4.5926743772786409</v>
      </c>
      <c r="E26" s="411">
        <v>0.76433516865543538</v>
      </c>
      <c r="F26" s="412">
        <v>-1.119</v>
      </c>
      <c r="G26" s="410">
        <v>0.76500000000000001</v>
      </c>
      <c r="H26" s="410">
        <v>-1.62</v>
      </c>
      <c r="I26" s="410">
        <v>0.64100000000000001</v>
      </c>
    </row>
    <row r="27" spans="1:9" s="199" customFormat="1" ht="15.95" customHeight="1">
      <c r="A27" s="1067" t="s">
        <v>354</v>
      </c>
      <c r="B27" s="414">
        <v>389.40118678199997</v>
      </c>
      <c r="C27" s="415">
        <v>391.05164923900003</v>
      </c>
      <c r="D27" s="415">
        <v>393.58245959199996</v>
      </c>
      <c r="E27" s="416">
        <v>391.94299999999998</v>
      </c>
      <c r="F27" s="417">
        <v>394.74299999999994</v>
      </c>
      <c r="G27" s="415">
        <v>413.17600000000004</v>
      </c>
      <c r="H27" s="415">
        <v>406.31499999999994</v>
      </c>
      <c r="I27" s="415">
        <v>403.59000000000003</v>
      </c>
    </row>
    <row r="28" spans="1:9" s="199" customFormat="1" ht="15.95" customHeight="1">
      <c r="A28" s="1065" t="s">
        <v>357</v>
      </c>
      <c r="B28" s="404"/>
      <c r="C28" s="405"/>
      <c r="D28" s="405"/>
      <c r="E28" s="406"/>
      <c r="F28" s="407"/>
      <c r="G28" s="405"/>
      <c r="H28" s="405"/>
      <c r="I28" s="405"/>
    </row>
    <row r="29" spans="1:9" s="199" customFormat="1" ht="15.95" customHeight="1">
      <c r="A29" s="1066" t="s">
        <v>349</v>
      </c>
      <c r="B29" s="404">
        <v>57.101393640999994</v>
      </c>
      <c r="C29" s="405">
        <v>56.378368803000001</v>
      </c>
      <c r="D29" s="405">
        <v>57.107999999999997</v>
      </c>
      <c r="E29" s="406">
        <v>56.285999999999994</v>
      </c>
      <c r="F29" s="407">
        <v>56.1</v>
      </c>
      <c r="G29" s="405">
        <v>53.783000000000001</v>
      </c>
      <c r="H29" s="405">
        <v>55.292999999999992</v>
      </c>
      <c r="I29" s="405">
        <v>54.420999999999999</v>
      </c>
    </row>
    <row r="30" spans="1:9" s="199" customFormat="1" ht="15.95" customHeight="1">
      <c r="A30" s="520" t="s">
        <v>350</v>
      </c>
      <c r="B30" s="409">
        <v>1.0459067620201208</v>
      </c>
      <c r="C30" s="410">
        <v>-1.0464754525799749</v>
      </c>
      <c r="D30" s="410">
        <v>0.91113839309432199</v>
      </c>
      <c r="E30" s="411">
        <v>0.19871974275626192</v>
      </c>
      <c r="F30" s="412">
        <v>0.50800000000000001</v>
      </c>
      <c r="G30" s="410">
        <v>0.22799999999999976</v>
      </c>
      <c r="H30" s="410">
        <v>-0.3409999999999993</v>
      </c>
      <c r="I30" s="410">
        <v>0.41699999999999804</v>
      </c>
    </row>
    <row r="31" spans="1:9" s="199" customFormat="1" ht="15.95" customHeight="1">
      <c r="A31" s="520" t="s">
        <v>351</v>
      </c>
      <c r="B31" s="409">
        <v>0</v>
      </c>
      <c r="C31" s="410">
        <v>0</v>
      </c>
      <c r="D31" s="410">
        <v>0</v>
      </c>
      <c r="E31" s="411">
        <v>0</v>
      </c>
      <c r="F31" s="412">
        <v>-0.72199999999999998</v>
      </c>
      <c r="G31" s="410">
        <v>0</v>
      </c>
      <c r="H31" s="410">
        <v>0</v>
      </c>
      <c r="I31" s="410">
        <v>-0.32</v>
      </c>
    </row>
    <row r="32" spans="1:9" s="199" customFormat="1" ht="15.95" customHeight="1">
      <c r="A32" s="520" t="s">
        <v>352</v>
      </c>
      <c r="B32" s="409">
        <v>1.7200000000000002</v>
      </c>
      <c r="C32" s="410">
        <v>1.6619000000000002</v>
      </c>
      <c r="D32" s="410">
        <v>-1.5359999999999998</v>
      </c>
      <c r="E32" s="411">
        <v>1.8210000000000002</v>
      </c>
      <c r="F32" s="412">
        <v>0.41900000000000004</v>
      </c>
      <c r="G32" s="410">
        <v>2.032</v>
      </c>
      <c r="H32" s="410">
        <v>-0.94199999999999995</v>
      </c>
      <c r="I32" s="410">
        <v>2.0840000000000001</v>
      </c>
    </row>
    <row r="33" spans="1:9" s="199" customFormat="1" ht="15.95" customHeight="1">
      <c r="A33" s="520" t="s">
        <v>353</v>
      </c>
      <c r="B33" s="409">
        <v>6.5717979798812862E-3</v>
      </c>
      <c r="C33" s="410">
        <v>0.10760029057997418</v>
      </c>
      <c r="D33" s="410">
        <v>-0.10476959009431934</v>
      </c>
      <c r="E33" s="411">
        <v>-1.1977197427562605</v>
      </c>
      <c r="F33" s="412">
        <v>-1.9E-2</v>
      </c>
      <c r="G33" s="410">
        <v>5.7000000000000002E-2</v>
      </c>
      <c r="H33" s="410">
        <v>-0.22700000000000001</v>
      </c>
      <c r="I33" s="410">
        <v>-1.3089999999999999</v>
      </c>
    </row>
    <row r="34" spans="1:9" s="199" customFormat="1" ht="15.95" customHeight="1">
      <c r="A34" s="1067" t="s">
        <v>354</v>
      </c>
      <c r="B34" s="414">
        <v>59.873872200999998</v>
      </c>
      <c r="C34" s="415">
        <v>57.101393640999994</v>
      </c>
      <c r="D34" s="415">
        <v>56.378368803000001</v>
      </c>
      <c r="E34" s="416">
        <v>57.107999999999997</v>
      </c>
      <c r="F34" s="417">
        <v>56.285999999999994</v>
      </c>
      <c r="G34" s="415">
        <v>56.1</v>
      </c>
      <c r="H34" s="415">
        <v>53.783000000000001</v>
      </c>
      <c r="I34" s="415">
        <v>55.292999999999992</v>
      </c>
    </row>
    <row r="35" spans="1:9" s="199" customFormat="1" ht="15.95" customHeight="1">
      <c r="A35" s="1065" t="s">
        <v>358</v>
      </c>
      <c r="B35" s="404"/>
      <c r="C35" s="405"/>
      <c r="D35" s="405"/>
      <c r="E35" s="406"/>
      <c r="F35" s="407"/>
      <c r="G35" s="405"/>
      <c r="H35" s="405"/>
      <c r="I35" s="405"/>
    </row>
    <row r="36" spans="1:9" s="199" customFormat="1" ht="15.95" customHeight="1">
      <c r="A36" s="1066" t="s">
        <v>349</v>
      </c>
      <c r="B36" s="404">
        <v>818.98286651400008</v>
      </c>
      <c r="C36" s="405">
        <v>829.70743210499995</v>
      </c>
      <c r="D36" s="405">
        <v>833.03200000000004</v>
      </c>
      <c r="E36" s="406">
        <v>838.21197270699997</v>
      </c>
      <c r="F36" s="407">
        <v>879.51079419500002</v>
      </c>
      <c r="G36" s="405">
        <v>867.44830337799999</v>
      </c>
      <c r="H36" s="405">
        <v>859.94958052499987</v>
      </c>
      <c r="I36" s="405">
        <v>939.57299999999998</v>
      </c>
    </row>
    <row r="37" spans="1:9" s="199" customFormat="1" ht="15.95" customHeight="1">
      <c r="A37" s="520" t="s">
        <v>350</v>
      </c>
      <c r="B37" s="409">
        <v>2.4932248894898024</v>
      </c>
      <c r="C37" s="410">
        <v>0.74638267313203421</v>
      </c>
      <c r="D37" s="410">
        <v>9.2955689690417032</v>
      </c>
      <c r="E37" s="411">
        <v>13.118756671672593</v>
      </c>
      <c r="F37" s="412">
        <v>8.5091785119999059</v>
      </c>
      <c r="G37" s="410">
        <v>8.6614908170000167</v>
      </c>
      <c r="H37" s="410">
        <v>8.2077228530000035</v>
      </c>
      <c r="I37" s="410">
        <v>15.103580525000039</v>
      </c>
    </row>
    <row r="38" spans="1:9" s="199" customFormat="1" ht="15.95" customHeight="1">
      <c r="A38" s="520" t="s">
        <v>351</v>
      </c>
      <c r="B38" s="409">
        <v>-3.4430000000000001</v>
      </c>
      <c r="C38" s="410">
        <v>-10.782999999999999</v>
      </c>
      <c r="D38" s="410">
        <v>-0.78339999999999999</v>
      </c>
      <c r="E38" s="411">
        <v>-20.820999999999998</v>
      </c>
      <c r="F38" s="412">
        <v>-47.836999999999996</v>
      </c>
      <c r="G38" s="410">
        <v>0</v>
      </c>
      <c r="H38" s="410">
        <v>0</v>
      </c>
      <c r="I38" s="410">
        <v>-96.483999999999995</v>
      </c>
    </row>
    <row r="39" spans="1:9" s="199" customFormat="1" ht="15.95" customHeight="1">
      <c r="A39" s="520" t="s">
        <v>352</v>
      </c>
      <c r="B39" s="409">
        <v>1.7200000000000002</v>
      </c>
      <c r="C39" s="410">
        <v>1.6619000000000002</v>
      </c>
      <c r="D39" s="410">
        <v>-1.5359999999999998</v>
      </c>
      <c r="E39" s="411">
        <v>1.8210000000000002</v>
      </c>
      <c r="F39" s="412">
        <v>0.41900000000000004</v>
      </c>
      <c r="G39" s="410">
        <v>2.032</v>
      </c>
      <c r="H39" s="410">
        <v>-0.94199999999999995</v>
      </c>
      <c r="I39" s="410">
        <v>2.0840000000000001</v>
      </c>
    </row>
    <row r="40" spans="1:9" s="199" customFormat="1" ht="15.95" customHeight="1">
      <c r="A40" s="520" t="s">
        <v>353</v>
      </c>
      <c r="B40" s="409">
        <v>-3.4972065964898604</v>
      </c>
      <c r="C40" s="410">
        <v>-2.3498482641320013</v>
      </c>
      <c r="D40" s="410">
        <v>-10.300736864041676</v>
      </c>
      <c r="E40" s="411">
        <v>0.70127062132742668</v>
      </c>
      <c r="F40" s="412">
        <v>-2.39</v>
      </c>
      <c r="G40" s="410">
        <v>1.369</v>
      </c>
      <c r="H40" s="410">
        <v>0.23299999999999996</v>
      </c>
      <c r="I40" s="410">
        <v>-0.32699999999999996</v>
      </c>
    </row>
    <row r="41" spans="1:9" s="199" customFormat="1" ht="15.95" customHeight="1">
      <c r="A41" s="1068" t="s">
        <v>354</v>
      </c>
      <c r="B41" s="418">
        <v>816.25588480700003</v>
      </c>
      <c r="C41" s="419">
        <v>818.98286651400008</v>
      </c>
      <c r="D41" s="419">
        <v>829.70743210499995</v>
      </c>
      <c r="E41" s="420">
        <v>833.03200000000004</v>
      </c>
      <c r="F41" s="421">
        <v>838.21197270699997</v>
      </c>
      <c r="G41" s="419">
        <v>879.51079419500002</v>
      </c>
      <c r="H41" s="419">
        <v>867.44830337799999</v>
      </c>
      <c r="I41" s="419">
        <v>859.94958052499987</v>
      </c>
    </row>
    <row r="42" spans="1:9" ht="15" customHeight="1"/>
  </sheetData>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2"/>
  <sheetViews>
    <sheetView showGridLines="0" view="pageBreakPreview" zoomScale="70" zoomScaleNormal="100" zoomScaleSheetLayoutView="70" workbookViewId="0"/>
  </sheetViews>
  <sheetFormatPr defaultRowHeight="12.75"/>
  <cols>
    <col min="1" max="1" width="65.7109375" style="298" customWidth="1"/>
    <col min="2" max="4" width="14.7109375" style="297" customWidth="1"/>
    <col min="5" max="9" width="14.7109375" style="298" customWidth="1"/>
    <col min="10" max="10" width="3.7109375" style="298" customWidth="1"/>
    <col min="11" max="16384" width="9.140625" style="298"/>
  </cols>
  <sheetData>
    <row r="1" spans="1:11" s="189" customFormat="1" ht="50.1" customHeight="1">
      <c r="A1" s="185"/>
    </row>
    <row r="2" spans="1:11" s="192" customFormat="1" ht="39.950000000000003" customHeight="1">
      <c r="A2" s="190" t="s">
        <v>361</v>
      </c>
      <c r="C2" s="193"/>
      <c r="D2" s="193"/>
      <c r="I2" s="238"/>
      <c r="J2" s="193"/>
    </row>
    <row r="3" spans="1:11" s="192" customFormat="1" ht="2.1" customHeight="1">
      <c r="A3" s="239"/>
      <c r="B3" s="240"/>
      <c r="C3" s="241"/>
      <c r="D3" s="241"/>
      <c r="E3" s="240"/>
      <c r="F3" s="240"/>
      <c r="G3" s="240"/>
      <c r="H3" s="240"/>
      <c r="I3" s="242"/>
      <c r="J3" s="193"/>
    </row>
    <row r="4" spans="1:11" s="199" customFormat="1" ht="15.75" customHeight="1">
      <c r="A4" s="197"/>
      <c r="B4" s="197"/>
      <c r="C4" s="197"/>
      <c r="D4" s="197"/>
      <c r="E4" s="198"/>
      <c r="F4" s="198"/>
      <c r="G4" s="198"/>
      <c r="H4" s="198"/>
      <c r="I4" s="198"/>
      <c r="J4" s="230"/>
      <c r="K4" s="210"/>
    </row>
    <row r="5" spans="1:11" s="199" customFormat="1" ht="20.100000000000001" customHeight="1">
      <c r="A5" s="1069" t="s">
        <v>362</v>
      </c>
      <c r="B5" s="1070"/>
      <c r="C5" s="1070"/>
      <c r="D5" s="1070"/>
      <c r="E5" s="1070"/>
      <c r="F5" s="1070"/>
      <c r="G5" s="1070"/>
      <c r="H5" s="1070"/>
      <c r="I5" s="1070"/>
      <c r="J5" s="230"/>
    </row>
    <row r="6" spans="1:11" ht="15.95" customHeight="1">
      <c r="A6" s="1064" t="s">
        <v>347</v>
      </c>
      <c r="B6" s="323" t="s">
        <v>190</v>
      </c>
      <c r="C6" s="1058" t="s">
        <v>191</v>
      </c>
      <c r="D6" s="1058" t="s">
        <v>192</v>
      </c>
      <c r="E6" s="1063" t="s">
        <v>193</v>
      </c>
      <c r="F6" s="1058" t="s">
        <v>54</v>
      </c>
      <c r="G6" s="1058" t="s">
        <v>55</v>
      </c>
      <c r="H6" s="1058" t="s">
        <v>56</v>
      </c>
      <c r="I6" s="1058" t="s">
        <v>57</v>
      </c>
      <c r="J6" s="402"/>
    </row>
    <row r="7" spans="1:11" s="199" customFormat="1" ht="15.95" customHeight="1">
      <c r="A7" s="1065" t="s">
        <v>348</v>
      </c>
      <c r="B7" s="325"/>
      <c r="C7" s="246"/>
      <c r="D7" s="246"/>
      <c r="E7" s="247"/>
      <c r="F7" s="263"/>
      <c r="G7" s="246"/>
      <c r="H7" s="246"/>
      <c r="I7" s="246"/>
      <c r="J7" s="230"/>
    </row>
    <row r="8" spans="1:11" s="199" customFormat="1" ht="15.95" customHeight="1">
      <c r="A8" s="1066" t="s">
        <v>349</v>
      </c>
      <c r="B8" s="422">
        <v>136.87206700900001</v>
      </c>
      <c r="C8" s="405">
        <v>143.63379800000001</v>
      </c>
      <c r="D8" s="405">
        <v>143.709</v>
      </c>
      <c r="E8" s="406">
        <v>143.58600000000001</v>
      </c>
      <c r="F8" s="407">
        <v>143.25899999999999</v>
      </c>
      <c r="G8" s="405">
        <v>142.52099999999999</v>
      </c>
      <c r="H8" s="405">
        <v>141.89699999999999</v>
      </c>
      <c r="I8" s="405">
        <v>141.834</v>
      </c>
      <c r="J8" s="230"/>
    </row>
    <row r="9" spans="1:11" s="199" customFormat="1" ht="15.95" customHeight="1">
      <c r="A9" s="520" t="s">
        <v>350</v>
      </c>
      <c r="B9" s="423">
        <v>-0.72970201499998666</v>
      </c>
      <c r="C9" s="410">
        <v>0.15126900900000351</v>
      </c>
      <c r="D9" s="410">
        <v>8.4798000000006368E-2</v>
      </c>
      <c r="E9" s="411">
        <v>0.12299999999999045</v>
      </c>
      <c r="F9" s="412">
        <v>0.3270000000000266</v>
      </c>
      <c r="G9" s="410">
        <v>0.73799999999999955</v>
      </c>
      <c r="H9" s="410">
        <v>0.62399999999999523</v>
      </c>
      <c r="I9" s="410">
        <v>6.2999999999988177E-2</v>
      </c>
      <c r="J9" s="210"/>
    </row>
    <row r="10" spans="1:11" s="199" customFormat="1" ht="15.95" customHeight="1">
      <c r="A10" s="520" t="s">
        <v>351</v>
      </c>
      <c r="B10" s="423">
        <v>-3.4430000000000001</v>
      </c>
      <c r="C10" s="410">
        <v>-6.9130000000000003</v>
      </c>
      <c r="D10" s="410"/>
      <c r="E10" s="411"/>
      <c r="F10" s="412"/>
      <c r="G10" s="410"/>
      <c r="H10" s="410"/>
      <c r="I10" s="410"/>
    </row>
    <row r="11" spans="1:11" s="199" customFormat="1" ht="15.95" customHeight="1">
      <c r="A11" s="520" t="s">
        <v>352</v>
      </c>
      <c r="B11" s="423"/>
      <c r="C11" s="410"/>
      <c r="D11" s="410"/>
      <c r="E11" s="411"/>
      <c r="F11" s="412"/>
      <c r="G11" s="410"/>
      <c r="H11" s="410"/>
      <c r="I11" s="410"/>
    </row>
    <row r="12" spans="1:11" s="199" customFormat="1" ht="15.95" customHeight="1">
      <c r="A12" s="520" t="s">
        <v>353</v>
      </c>
      <c r="B12" s="423"/>
      <c r="C12" s="410"/>
      <c r="D12" s="410">
        <v>-0.16</v>
      </c>
      <c r="E12" s="411"/>
      <c r="F12" s="412"/>
      <c r="G12" s="410"/>
      <c r="H12" s="410"/>
      <c r="I12" s="410"/>
    </row>
    <row r="13" spans="1:11" s="199" customFormat="1" ht="15.95" customHeight="1">
      <c r="A13" s="1067" t="s">
        <v>354</v>
      </c>
      <c r="B13" s="424">
        <v>132.69936499400001</v>
      </c>
      <c r="C13" s="415">
        <v>136.87206700900001</v>
      </c>
      <c r="D13" s="415">
        <v>143.63379800000001</v>
      </c>
      <c r="E13" s="416">
        <v>143.709</v>
      </c>
      <c r="F13" s="417">
        <v>143.58600000000001</v>
      </c>
      <c r="G13" s="415">
        <v>143.25899999999999</v>
      </c>
      <c r="H13" s="415">
        <v>142.52099999999999</v>
      </c>
      <c r="I13" s="415">
        <v>141.89699999999999</v>
      </c>
    </row>
    <row r="14" spans="1:11" s="199" customFormat="1" ht="15.95" customHeight="1">
      <c r="A14" s="1065" t="s">
        <v>355</v>
      </c>
      <c r="B14" s="422"/>
      <c r="C14" s="405"/>
      <c r="D14" s="405"/>
      <c r="E14" s="406"/>
      <c r="F14" s="407"/>
      <c r="G14" s="405"/>
      <c r="H14" s="405"/>
      <c r="I14" s="405"/>
    </row>
    <row r="15" spans="1:11" s="199" customFormat="1" ht="15.95" customHeight="1">
      <c r="A15" s="1066" t="s">
        <v>349</v>
      </c>
      <c r="B15" s="422">
        <v>37.339128524000003</v>
      </c>
      <c r="C15" s="405">
        <v>38.373688182999999</v>
      </c>
      <c r="D15" s="405">
        <v>38.289000000000001</v>
      </c>
      <c r="E15" s="406">
        <v>38.494</v>
      </c>
      <c r="F15" s="407">
        <v>40.066000000000003</v>
      </c>
      <c r="G15" s="405">
        <v>41.140999999999998</v>
      </c>
      <c r="H15" s="405">
        <v>41.500999999999998</v>
      </c>
      <c r="I15" s="405">
        <v>41.539000000000001</v>
      </c>
    </row>
    <row r="16" spans="1:11" s="199" customFormat="1" ht="15.95" customHeight="1">
      <c r="A16" s="520" t="s">
        <v>350</v>
      </c>
      <c r="B16" s="423">
        <v>-1.0535888060000005</v>
      </c>
      <c r="C16" s="410">
        <v>-0.85955965899999853</v>
      </c>
      <c r="D16" s="410">
        <v>-7.5311816999999337E-2</v>
      </c>
      <c r="E16" s="411">
        <v>-0.20499999999999829</v>
      </c>
      <c r="F16" s="412">
        <v>-1.5720000000000027</v>
      </c>
      <c r="G16" s="410">
        <v>-1.0749999999999957</v>
      </c>
      <c r="H16" s="410">
        <v>-0.35999999999999943</v>
      </c>
      <c r="I16" s="410">
        <v>-3.8000000000003809E-2</v>
      </c>
    </row>
    <row r="17" spans="1:9" s="199" customFormat="1" ht="15.95" customHeight="1">
      <c r="A17" s="520" t="s">
        <v>351</v>
      </c>
      <c r="B17" s="423"/>
      <c r="C17" s="410">
        <v>-0.17499999999999999</v>
      </c>
      <c r="D17" s="410"/>
      <c r="E17" s="411"/>
      <c r="F17" s="412"/>
      <c r="G17" s="410"/>
      <c r="H17" s="410"/>
      <c r="I17" s="410"/>
    </row>
    <row r="18" spans="1:9" s="199" customFormat="1" ht="15.95" customHeight="1">
      <c r="A18" s="520" t="s">
        <v>352</v>
      </c>
      <c r="B18" s="423"/>
      <c r="C18" s="410"/>
      <c r="D18" s="410"/>
      <c r="E18" s="411"/>
      <c r="F18" s="412"/>
      <c r="G18" s="410"/>
      <c r="H18" s="410"/>
      <c r="I18" s="410"/>
    </row>
    <row r="19" spans="1:9" s="199" customFormat="1" ht="15.95" customHeight="1">
      <c r="A19" s="520" t="s">
        <v>353</v>
      </c>
      <c r="B19" s="423"/>
      <c r="C19" s="410"/>
      <c r="D19" s="410">
        <v>0.16</v>
      </c>
      <c r="E19" s="411"/>
      <c r="F19" s="412"/>
      <c r="G19" s="410"/>
      <c r="H19" s="410"/>
      <c r="I19" s="410"/>
    </row>
    <row r="20" spans="1:9" s="199" customFormat="1" ht="15.95" customHeight="1">
      <c r="A20" s="1067" t="s">
        <v>354</v>
      </c>
      <c r="B20" s="424">
        <v>36.285539718000003</v>
      </c>
      <c r="C20" s="415">
        <v>37.339128524000003</v>
      </c>
      <c r="D20" s="415">
        <v>38.373688182999999</v>
      </c>
      <c r="E20" s="416">
        <v>38.289000000000001</v>
      </c>
      <c r="F20" s="417">
        <v>38.494</v>
      </c>
      <c r="G20" s="415">
        <v>40.066000000000003</v>
      </c>
      <c r="H20" s="415">
        <v>41.140999999999998</v>
      </c>
      <c r="I20" s="415">
        <v>41.500999999999998</v>
      </c>
    </row>
    <row r="21" spans="1:9" s="199" customFormat="1" ht="15.95" customHeight="1">
      <c r="A21" s="1065" t="s">
        <v>356</v>
      </c>
      <c r="B21" s="422"/>
      <c r="C21" s="405"/>
      <c r="D21" s="405"/>
      <c r="E21" s="406"/>
      <c r="F21" s="407"/>
      <c r="G21" s="405"/>
      <c r="H21" s="405"/>
      <c r="I21" s="405"/>
    </row>
    <row r="22" spans="1:9" s="199" customFormat="1" ht="15.95" customHeight="1">
      <c r="A22" s="1066" t="s">
        <v>349</v>
      </c>
      <c r="B22" s="422">
        <v>113.950361077</v>
      </c>
      <c r="C22" s="405">
        <v>119.49476487</v>
      </c>
      <c r="D22" s="405">
        <v>116.705</v>
      </c>
      <c r="E22" s="406">
        <v>115.78</v>
      </c>
      <c r="F22" s="407">
        <v>114.136</v>
      </c>
      <c r="G22" s="405">
        <v>113.755</v>
      </c>
      <c r="H22" s="405">
        <v>111.16</v>
      </c>
      <c r="I22" s="405">
        <v>106.749</v>
      </c>
    </row>
    <row r="23" spans="1:9" s="199" customFormat="1" ht="15.95" customHeight="1">
      <c r="A23" s="520" t="s">
        <v>350</v>
      </c>
      <c r="B23" s="423">
        <v>-1.8171575779999927</v>
      </c>
      <c r="C23" s="410">
        <v>-1.8494037930000076</v>
      </c>
      <c r="D23" s="410">
        <v>2.7897648699999991</v>
      </c>
      <c r="E23" s="411">
        <v>0.92499999999999716</v>
      </c>
      <c r="F23" s="412">
        <v>1.6440000000000055</v>
      </c>
      <c r="G23" s="410">
        <v>0.38100000000000023</v>
      </c>
      <c r="H23" s="410">
        <v>2.5949999999999989</v>
      </c>
      <c r="I23" s="410">
        <v>4.4110000000000014</v>
      </c>
    </row>
    <row r="24" spans="1:9" s="199" customFormat="1" ht="15.95" customHeight="1">
      <c r="A24" s="520" t="s">
        <v>351</v>
      </c>
      <c r="B24" s="423"/>
      <c r="C24" s="410">
        <v>-3.6949999999999998</v>
      </c>
      <c r="D24" s="410"/>
      <c r="E24" s="411"/>
      <c r="F24" s="412"/>
      <c r="G24" s="410"/>
      <c r="H24" s="410"/>
      <c r="I24" s="410"/>
    </row>
    <row r="25" spans="1:9" s="199" customFormat="1" ht="15.95" customHeight="1">
      <c r="A25" s="520" t="s">
        <v>352</v>
      </c>
      <c r="B25" s="423"/>
      <c r="C25" s="410"/>
      <c r="D25" s="410"/>
      <c r="E25" s="411"/>
      <c r="F25" s="412"/>
      <c r="G25" s="410"/>
      <c r="H25" s="410"/>
      <c r="I25" s="410"/>
    </row>
    <row r="26" spans="1:9" s="199" customFormat="1" ht="15.95" customHeight="1">
      <c r="A26" s="520" t="s">
        <v>353</v>
      </c>
      <c r="B26" s="423"/>
      <c r="C26" s="410"/>
      <c r="D26" s="410"/>
      <c r="E26" s="411"/>
      <c r="F26" s="412"/>
      <c r="G26" s="410"/>
      <c r="H26" s="410"/>
      <c r="I26" s="410"/>
    </row>
    <row r="27" spans="1:9" s="199" customFormat="1" ht="15.95" customHeight="1">
      <c r="A27" s="1067" t="s">
        <v>354</v>
      </c>
      <c r="B27" s="424">
        <v>112.133203499</v>
      </c>
      <c r="C27" s="415">
        <v>113.950361077</v>
      </c>
      <c r="D27" s="415">
        <v>119.49476487</v>
      </c>
      <c r="E27" s="416">
        <v>116.705</v>
      </c>
      <c r="F27" s="417">
        <v>115.78</v>
      </c>
      <c r="G27" s="415">
        <v>114.136</v>
      </c>
      <c r="H27" s="415">
        <v>113.755</v>
      </c>
      <c r="I27" s="415">
        <v>111.16</v>
      </c>
    </row>
    <row r="28" spans="1:9" s="199" customFormat="1" ht="15.95" customHeight="1">
      <c r="A28" s="1065" t="s">
        <v>357</v>
      </c>
      <c r="B28" s="422"/>
      <c r="C28" s="405"/>
      <c r="D28" s="405"/>
      <c r="E28" s="406"/>
      <c r="F28" s="407"/>
      <c r="G28" s="405"/>
      <c r="H28" s="405"/>
      <c r="I28" s="405"/>
    </row>
    <row r="29" spans="1:9" s="199" customFormat="1" ht="15.95" customHeight="1">
      <c r="A29" s="1066" t="s">
        <v>349</v>
      </c>
      <c r="B29" s="422">
        <v>17.225428028</v>
      </c>
      <c r="C29" s="405">
        <v>16.832577670999999</v>
      </c>
      <c r="D29" s="405">
        <v>16.867000000000001</v>
      </c>
      <c r="E29" s="406">
        <v>15.978999999999999</v>
      </c>
      <c r="F29" s="407">
        <v>15.634</v>
      </c>
      <c r="G29" s="405">
        <v>15.266999999999999</v>
      </c>
      <c r="H29" s="405">
        <v>15.863</v>
      </c>
      <c r="I29" s="405">
        <v>15.199</v>
      </c>
    </row>
    <row r="30" spans="1:9" s="199" customFormat="1" ht="15.95" customHeight="1">
      <c r="A30" s="520" t="s">
        <v>350</v>
      </c>
      <c r="B30" s="423">
        <v>-0.13339182400000027</v>
      </c>
      <c r="C30" s="410">
        <v>4.7850357000001509E-2</v>
      </c>
      <c r="D30" s="410">
        <v>0.23957767099999927</v>
      </c>
      <c r="E30" s="411">
        <v>0.31000000000000227</v>
      </c>
      <c r="F30" s="412">
        <v>7.7999999999999403E-2</v>
      </c>
      <c r="G30" s="410">
        <v>2.8000000000000469E-2</v>
      </c>
      <c r="H30" s="410">
        <v>-0.16799999999999926</v>
      </c>
      <c r="I30" s="410">
        <v>0.12599999999999945</v>
      </c>
    </row>
    <row r="31" spans="1:9" s="199" customFormat="1" ht="15.95" customHeight="1">
      <c r="A31" s="520" t="s">
        <v>351</v>
      </c>
      <c r="B31" s="423"/>
      <c r="C31" s="410"/>
      <c r="D31" s="410"/>
      <c r="E31" s="411"/>
      <c r="F31" s="412"/>
      <c r="G31" s="410"/>
      <c r="H31" s="410"/>
      <c r="I31" s="410"/>
    </row>
    <row r="32" spans="1:9" s="199" customFormat="1" ht="15.95" customHeight="1">
      <c r="A32" s="520" t="s">
        <v>352</v>
      </c>
      <c r="B32" s="423">
        <v>0.61</v>
      </c>
      <c r="C32" s="410">
        <v>0.34499999999999997</v>
      </c>
      <c r="D32" s="410">
        <v>-0.27400000000000002</v>
      </c>
      <c r="E32" s="411">
        <v>0.57799999999999996</v>
      </c>
      <c r="F32" s="412">
        <v>0.26700000000000002</v>
      </c>
      <c r="G32" s="410">
        <v>0.33900000000000002</v>
      </c>
      <c r="H32" s="410">
        <v>-0.42799999999999999</v>
      </c>
      <c r="I32" s="410">
        <v>0.53800000000000003</v>
      </c>
    </row>
    <row r="33" spans="1:9" s="199" customFormat="1" ht="15.95" customHeight="1">
      <c r="A33" s="520" t="s">
        <v>353</v>
      </c>
      <c r="B33" s="423"/>
      <c r="C33" s="410"/>
      <c r="D33" s="410"/>
      <c r="E33" s="411"/>
      <c r="F33" s="412"/>
      <c r="G33" s="410"/>
      <c r="H33" s="410"/>
      <c r="I33" s="410"/>
    </row>
    <row r="34" spans="1:9" s="199" customFormat="1" ht="15.95" customHeight="1">
      <c r="A34" s="1067" t="s">
        <v>354</v>
      </c>
      <c r="B34" s="424">
        <v>17.702036203999999</v>
      </c>
      <c r="C34" s="415">
        <v>17.225428028</v>
      </c>
      <c r="D34" s="415">
        <v>16.832577670999999</v>
      </c>
      <c r="E34" s="416">
        <v>16.867000000000001</v>
      </c>
      <c r="F34" s="417">
        <v>15.978999999999999</v>
      </c>
      <c r="G34" s="415">
        <v>15.634</v>
      </c>
      <c r="H34" s="415">
        <v>15.266999999999999</v>
      </c>
      <c r="I34" s="415">
        <v>15.863</v>
      </c>
    </row>
    <row r="35" spans="1:9" s="199" customFormat="1" ht="15.95" customHeight="1">
      <c r="A35" s="1065" t="s">
        <v>358</v>
      </c>
      <c r="B35" s="422"/>
      <c r="C35" s="405"/>
      <c r="D35" s="405"/>
      <c r="E35" s="406"/>
      <c r="F35" s="407"/>
      <c r="G35" s="405"/>
      <c r="H35" s="405"/>
      <c r="I35" s="405"/>
    </row>
    <row r="36" spans="1:9" s="199" customFormat="1" ht="15.95" customHeight="1">
      <c r="A36" s="1066" t="s">
        <v>349</v>
      </c>
      <c r="B36" s="422">
        <v>305.38698463800006</v>
      </c>
      <c r="C36" s="405">
        <v>318.33482872400003</v>
      </c>
      <c r="D36" s="405">
        <v>315.57</v>
      </c>
      <c r="E36" s="406">
        <v>313.839</v>
      </c>
      <c r="F36" s="407">
        <v>313.09500000000003</v>
      </c>
      <c r="G36" s="405">
        <v>312.68399999999997</v>
      </c>
      <c r="H36" s="405">
        <v>310.42099999999999</v>
      </c>
      <c r="I36" s="405">
        <v>305.32099999999997</v>
      </c>
    </row>
    <row r="37" spans="1:9" s="199" customFormat="1" ht="15.95" customHeight="1">
      <c r="A37" s="520" t="s">
        <v>350</v>
      </c>
      <c r="B37" s="423">
        <v>-3.7338402230000427</v>
      </c>
      <c r="C37" s="410">
        <v>-2.5098440859999762</v>
      </c>
      <c r="D37" s="410">
        <v>3.03882872400004</v>
      </c>
      <c r="E37" s="411">
        <v>1.1529999999999947</v>
      </c>
      <c r="F37" s="412">
        <v>0.47699999999997134</v>
      </c>
      <c r="G37" s="410">
        <v>7.2000000000004505E-2</v>
      </c>
      <c r="H37" s="410">
        <v>2.6909999999999954</v>
      </c>
      <c r="I37" s="410">
        <v>4.5620000000000225</v>
      </c>
    </row>
    <row r="38" spans="1:9" s="199" customFormat="1" ht="15.95" customHeight="1">
      <c r="A38" s="520" t="s">
        <v>351</v>
      </c>
      <c r="B38" s="423">
        <v>-3.4430000000000001</v>
      </c>
      <c r="C38" s="410">
        <v>-10.782999999999999</v>
      </c>
      <c r="D38" s="410">
        <v>0</v>
      </c>
      <c r="E38" s="411">
        <v>0</v>
      </c>
      <c r="F38" s="412">
        <v>0</v>
      </c>
      <c r="G38" s="410">
        <v>0</v>
      </c>
      <c r="H38" s="410">
        <v>0</v>
      </c>
      <c r="I38" s="410">
        <v>0</v>
      </c>
    </row>
    <row r="39" spans="1:9" s="199" customFormat="1" ht="15.95" customHeight="1">
      <c r="A39" s="520" t="s">
        <v>352</v>
      </c>
      <c r="B39" s="423">
        <v>0.61</v>
      </c>
      <c r="C39" s="410">
        <v>0.34499999999999997</v>
      </c>
      <c r="D39" s="410">
        <v>-0.27400000000000002</v>
      </c>
      <c r="E39" s="411">
        <v>0.57799999999999996</v>
      </c>
      <c r="F39" s="412">
        <v>0.26700000000000002</v>
      </c>
      <c r="G39" s="410">
        <v>0.33900000000000002</v>
      </c>
      <c r="H39" s="410">
        <v>-0.42799999999999999</v>
      </c>
      <c r="I39" s="410">
        <v>0.53800000000000003</v>
      </c>
    </row>
    <row r="40" spans="1:9" s="199" customFormat="1" ht="15.95" customHeight="1">
      <c r="A40" s="520" t="s">
        <v>353</v>
      </c>
      <c r="B40" s="423">
        <v>0</v>
      </c>
      <c r="C40" s="410">
        <v>0</v>
      </c>
      <c r="D40" s="410">
        <v>0</v>
      </c>
      <c r="E40" s="411">
        <v>0</v>
      </c>
      <c r="F40" s="412">
        <v>0</v>
      </c>
      <c r="G40" s="410">
        <v>0</v>
      </c>
      <c r="H40" s="410">
        <v>0</v>
      </c>
      <c r="I40" s="410">
        <v>0</v>
      </c>
    </row>
    <row r="41" spans="1:9" s="199" customFormat="1" ht="15.95" customHeight="1">
      <c r="A41" s="1068" t="s">
        <v>354</v>
      </c>
      <c r="B41" s="425">
        <v>298.82014441500002</v>
      </c>
      <c r="C41" s="419">
        <v>305.38698463800006</v>
      </c>
      <c r="D41" s="419">
        <v>318.33482872400003</v>
      </c>
      <c r="E41" s="420">
        <v>315.57</v>
      </c>
      <c r="F41" s="421">
        <v>313.839</v>
      </c>
      <c r="G41" s="419">
        <v>313.09500000000003</v>
      </c>
      <c r="H41" s="419">
        <v>312.68399999999997</v>
      </c>
      <c r="I41" s="419">
        <v>310.42099999999999</v>
      </c>
    </row>
    <row r="42" spans="1:9" ht="15" customHeight="1"/>
  </sheetData>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2"/>
  <sheetViews>
    <sheetView showGridLines="0" view="pageBreakPreview" zoomScale="70" zoomScaleNormal="100" zoomScaleSheetLayoutView="70" workbookViewId="0"/>
  </sheetViews>
  <sheetFormatPr defaultRowHeight="12.75"/>
  <cols>
    <col min="1" max="1" width="65.7109375" style="298" customWidth="1"/>
    <col min="2" max="4" width="14.7109375" style="297" customWidth="1"/>
    <col min="5" max="9" width="14.7109375" style="298" customWidth="1"/>
    <col min="10" max="10" width="3.7109375" style="298" customWidth="1"/>
    <col min="11" max="16384" width="9.140625" style="298"/>
  </cols>
  <sheetData>
    <row r="1" spans="1:11" s="189" customFormat="1" ht="50.1" customHeight="1">
      <c r="A1" s="185"/>
    </row>
    <row r="2" spans="1:11" s="192" customFormat="1" ht="39.950000000000003" customHeight="1">
      <c r="A2" s="190" t="s">
        <v>363</v>
      </c>
      <c r="C2" s="193"/>
      <c r="D2" s="193"/>
      <c r="I2" s="238"/>
      <c r="J2" s="193"/>
    </row>
    <row r="3" spans="1:11" s="192" customFormat="1" ht="2.1" customHeight="1">
      <c r="A3" s="239"/>
      <c r="B3" s="240"/>
      <c r="C3" s="241"/>
      <c r="D3" s="241"/>
      <c r="E3" s="240"/>
      <c r="F3" s="240"/>
      <c r="G3" s="240"/>
      <c r="H3" s="240"/>
      <c r="I3" s="242"/>
      <c r="J3" s="193"/>
    </row>
    <row r="4" spans="1:11" s="199" customFormat="1" ht="15.75" customHeight="1">
      <c r="A4" s="197"/>
      <c r="B4" s="197"/>
      <c r="C4" s="197"/>
      <c r="D4" s="197"/>
      <c r="E4" s="198"/>
      <c r="F4" s="198"/>
      <c r="G4" s="198"/>
      <c r="H4" s="198"/>
      <c r="I4" s="198"/>
      <c r="J4" s="230"/>
      <c r="K4" s="210"/>
    </row>
    <row r="5" spans="1:11" s="199" customFormat="1" ht="20.100000000000001" customHeight="1">
      <c r="A5" s="1069" t="s">
        <v>364</v>
      </c>
      <c r="B5" s="1070"/>
      <c r="C5" s="1070"/>
      <c r="D5" s="1070"/>
      <c r="E5" s="1070"/>
      <c r="F5" s="1070"/>
      <c r="G5" s="1070"/>
      <c r="H5" s="1070"/>
      <c r="I5" s="1070"/>
      <c r="J5" s="230"/>
    </row>
    <row r="6" spans="1:11" ht="15.95" customHeight="1">
      <c r="A6" s="1064" t="s">
        <v>347</v>
      </c>
      <c r="B6" s="323" t="s">
        <v>190</v>
      </c>
      <c r="C6" s="1058" t="s">
        <v>191</v>
      </c>
      <c r="D6" s="1058" t="s">
        <v>192</v>
      </c>
      <c r="E6" s="1063" t="s">
        <v>193</v>
      </c>
      <c r="F6" s="1058" t="s">
        <v>54</v>
      </c>
      <c r="G6" s="1058" t="s">
        <v>55</v>
      </c>
      <c r="H6" s="1058" t="s">
        <v>56</v>
      </c>
      <c r="I6" s="1058" t="s">
        <v>57</v>
      </c>
      <c r="J6" s="402"/>
    </row>
    <row r="7" spans="1:11" s="199" customFormat="1" ht="15.95" customHeight="1">
      <c r="A7" s="1065" t="s">
        <v>348</v>
      </c>
      <c r="B7" s="325"/>
      <c r="C7" s="246"/>
      <c r="D7" s="246"/>
      <c r="E7" s="247"/>
      <c r="F7" s="263"/>
      <c r="G7" s="246"/>
      <c r="H7" s="246"/>
      <c r="I7" s="246"/>
      <c r="J7" s="230"/>
    </row>
    <row r="8" spans="1:11" s="199" customFormat="1" ht="15.95" customHeight="1">
      <c r="A8" s="1066" t="s">
        <v>349</v>
      </c>
      <c r="B8" s="422">
        <v>30.594018351999999</v>
      </c>
      <c r="C8" s="405">
        <v>30.428874645</v>
      </c>
      <c r="D8" s="405">
        <v>30.161999999999999</v>
      </c>
      <c r="E8" s="406">
        <v>30.641999999999999</v>
      </c>
      <c r="F8" s="407">
        <v>30.241</v>
      </c>
      <c r="G8" s="405">
        <v>29.844999999999999</v>
      </c>
      <c r="H8" s="405">
        <v>29.274999999999999</v>
      </c>
      <c r="I8" s="405">
        <v>28.861000000000001</v>
      </c>
      <c r="J8" s="230"/>
    </row>
    <row r="9" spans="1:11" s="199" customFormat="1" ht="15.95" customHeight="1">
      <c r="A9" s="520" t="s">
        <v>350</v>
      </c>
      <c r="B9" s="423">
        <v>0.32192169700000051</v>
      </c>
      <c r="C9" s="410">
        <v>0.16514370699999859</v>
      </c>
      <c r="D9" s="410">
        <v>0.26687464500000146</v>
      </c>
      <c r="E9" s="411">
        <v>0.20899999999999952</v>
      </c>
      <c r="F9" s="412">
        <v>0.4009999999999998</v>
      </c>
      <c r="G9" s="410">
        <v>0.3960000000000008</v>
      </c>
      <c r="H9" s="410">
        <v>0.57000000000000028</v>
      </c>
      <c r="I9" s="410">
        <v>0.41399999999999793</v>
      </c>
      <c r="J9" s="210"/>
    </row>
    <row r="10" spans="1:11" s="199" customFormat="1" ht="15.95" customHeight="1">
      <c r="A10" s="520" t="s">
        <v>351</v>
      </c>
      <c r="B10" s="423"/>
      <c r="C10" s="410"/>
      <c r="D10" s="410"/>
      <c r="E10" s="411"/>
      <c r="F10" s="412"/>
      <c r="G10" s="410"/>
      <c r="H10" s="410"/>
      <c r="I10" s="410"/>
    </row>
    <row r="11" spans="1:11" s="199" customFormat="1" ht="15.95" customHeight="1">
      <c r="A11" s="520" t="s">
        <v>352</v>
      </c>
      <c r="B11" s="423"/>
      <c r="C11" s="410"/>
      <c r="D11" s="410"/>
      <c r="E11" s="411"/>
      <c r="F11" s="412"/>
      <c r="G11" s="410"/>
      <c r="H11" s="410"/>
      <c r="I11" s="410"/>
    </row>
    <row r="12" spans="1:11" s="199" customFormat="1" ht="15.95" customHeight="1">
      <c r="A12" s="520" t="s">
        <v>353</v>
      </c>
      <c r="B12" s="423"/>
      <c r="C12" s="410"/>
      <c r="D12" s="410"/>
      <c r="E12" s="411">
        <v>-0.68899999999999995</v>
      </c>
      <c r="F12" s="412"/>
      <c r="G12" s="410"/>
      <c r="H12" s="410"/>
      <c r="I12" s="410"/>
    </row>
    <row r="13" spans="1:11" s="199" customFormat="1" ht="15.95" customHeight="1">
      <c r="A13" s="1067" t="s">
        <v>354</v>
      </c>
      <c r="B13" s="424">
        <v>30.915940049</v>
      </c>
      <c r="C13" s="415">
        <v>30.594018351999999</v>
      </c>
      <c r="D13" s="415">
        <v>30.428874645</v>
      </c>
      <c r="E13" s="416">
        <v>30.161999999999999</v>
      </c>
      <c r="F13" s="417">
        <v>30.641999999999999</v>
      </c>
      <c r="G13" s="415">
        <v>30.241</v>
      </c>
      <c r="H13" s="415">
        <v>29.844999999999999</v>
      </c>
      <c r="I13" s="415">
        <v>29.274999999999999</v>
      </c>
    </row>
    <row r="14" spans="1:11" s="199" customFormat="1" ht="15.95" customHeight="1">
      <c r="A14" s="1065" t="s">
        <v>355</v>
      </c>
      <c r="B14" s="422"/>
      <c r="C14" s="405"/>
      <c r="D14" s="405"/>
      <c r="E14" s="406"/>
      <c r="F14" s="407"/>
      <c r="G14" s="405"/>
      <c r="H14" s="405"/>
      <c r="I14" s="405"/>
    </row>
    <row r="15" spans="1:11" s="199" customFormat="1" ht="15.95" customHeight="1">
      <c r="A15" s="1066" t="s">
        <v>349</v>
      </c>
      <c r="B15" s="422">
        <v>33.223529282999998</v>
      </c>
      <c r="C15" s="405">
        <v>35.468376913</v>
      </c>
      <c r="D15" s="405">
        <v>35.198</v>
      </c>
      <c r="E15" s="406">
        <v>33.204999999999998</v>
      </c>
      <c r="F15" s="407">
        <v>32.582999999999998</v>
      </c>
      <c r="G15" s="405">
        <v>32.655000000000001</v>
      </c>
      <c r="H15" s="405">
        <v>32.091999999999999</v>
      </c>
      <c r="I15" s="405">
        <v>30.696999999999999</v>
      </c>
    </row>
    <row r="16" spans="1:11" s="199" customFormat="1" ht="15.95" customHeight="1">
      <c r="A16" s="520" t="s">
        <v>350</v>
      </c>
      <c r="B16" s="423">
        <v>0.74337028500000457</v>
      </c>
      <c r="C16" s="410">
        <v>-2.2448476300000024</v>
      </c>
      <c r="D16" s="410">
        <v>0.27037691299999977</v>
      </c>
      <c r="E16" s="411">
        <v>1.304000000000002</v>
      </c>
      <c r="F16" s="412">
        <v>0.62199999999999989</v>
      </c>
      <c r="G16" s="410">
        <v>-7.2000000000002728E-2</v>
      </c>
      <c r="H16" s="410">
        <v>0.56300000000000239</v>
      </c>
      <c r="I16" s="410">
        <v>1.3949999999999996</v>
      </c>
    </row>
    <row r="17" spans="1:9" s="199" customFormat="1" ht="15.95" customHeight="1">
      <c r="A17" s="520" t="s">
        <v>351</v>
      </c>
      <c r="B17" s="423"/>
      <c r="C17" s="410"/>
      <c r="D17" s="410"/>
      <c r="E17" s="411"/>
      <c r="F17" s="412"/>
      <c r="G17" s="410"/>
      <c r="H17" s="410"/>
      <c r="I17" s="410"/>
    </row>
    <row r="18" spans="1:9" s="199" customFormat="1" ht="15.95" customHeight="1">
      <c r="A18" s="520" t="s">
        <v>352</v>
      </c>
      <c r="B18" s="423"/>
      <c r="C18" s="410"/>
      <c r="D18" s="410"/>
      <c r="E18" s="411"/>
      <c r="F18" s="412"/>
      <c r="G18" s="410"/>
      <c r="H18" s="410"/>
      <c r="I18" s="410"/>
    </row>
    <row r="19" spans="1:9" s="199" customFormat="1" ht="15.95" customHeight="1">
      <c r="A19" s="520" t="s">
        <v>353</v>
      </c>
      <c r="B19" s="423"/>
      <c r="C19" s="410"/>
      <c r="D19" s="410"/>
      <c r="E19" s="411">
        <v>0.68899999999999995</v>
      </c>
      <c r="F19" s="412"/>
      <c r="G19" s="410"/>
      <c r="H19" s="410"/>
      <c r="I19" s="410"/>
    </row>
    <row r="20" spans="1:9" s="199" customFormat="1" ht="15.95" customHeight="1">
      <c r="A20" s="1067" t="s">
        <v>354</v>
      </c>
      <c r="B20" s="424">
        <v>33.966899568000002</v>
      </c>
      <c r="C20" s="415">
        <v>33.223529282999998</v>
      </c>
      <c r="D20" s="415">
        <v>35.468376913</v>
      </c>
      <c r="E20" s="416">
        <v>35.198</v>
      </c>
      <c r="F20" s="417">
        <v>33.204999999999998</v>
      </c>
      <c r="G20" s="415">
        <v>32.582999999999998</v>
      </c>
      <c r="H20" s="415">
        <v>32.655000000000001</v>
      </c>
      <c r="I20" s="415">
        <v>32.091999999999999</v>
      </c>
    </row>
    <row r="21" spans="1:9" s="199" customFormat="1" ht="15.95" customHeight="1">
      <c r="A21" s="1065" t="s">
        <v>356</v>
      </c>
      <c r="B21" s="422"/>
      <c r="C21" s="405"/>
      <c r="D21" s="405"/>
      <c r="E21" s="406"/>
      <c r="F21" s="407"/>
      <c r="G21" s="405"/>
      <c r="H21" s="405"/>
      <c r="I21" s="405"/>
    </row>
    <row r="22" spans="1:9" s="199" customFormat="1" ht="15.95" customHeight="1">
      <c r="A22" s="1066" t="s">
        <v>349</v>
      </c>
      <c r="B22" s="422">
        <v>80.487307806000004</v>
      </c>
      <c r="C22" s="405">
        <v>80.152274152000004</v>
      </c>
      <c r="D22" s="405">
        <v>78.698999999999998</v>
      </c>
      <c r="E22" s="406">
        <v>74.581999999999994</v>
      </c>
      <c r="F22" s="407">
        <v>74.915000000000006</v>
      </c>
      <c r="G22" s="405">
        <v>73.838999999999999</v>
      </c>
      <c r="H22" s="405">
        <v>73.507999999999996</v>
      </c>
      <c r="I22" s="405">
        <v>71.278999999999996</v>
      </c>
    </row>
    <row r="23" spans="1:9" s="199" customFormat="1" ht="15.95" customHeight="1">
      <c r="A23" s="520" t="s">
        <v>350</v>
      </c>
      <c r="B23" s="423">
        <v>-2.1605750420000049</v>
      </c>
      <c r="C23" s="410">
        <v>0.33503365400000007</v>
      </c>
      <c r="D23" s="410">
        <v>1.4532741520000059</v>
      </c>
      <c r="E23" s="411">
        <v>4.1170000000000044</v>
      </c>
      <c r="F23" s="412">
        <v>-0.33300000000001262</v>
      </c>
      <c r="G23" s="410">
        <v>1.0760000000000076</v>
      </c>
      <c r="H23" s="410">
        <v>0.33100000000000307</v>
      </c>
      <c r="I23" s="410">
        <v>2.2289999999999992</v>
      </c>
    </row>
    <row r="24" spans="1:9" s="199" customFormat="1" ht="15.95" customHeight="1">
      <c r="A24" s="520" t="s">
        <v>351</v>
      </c>
      <c r="B24" s="423"/>
      <c r="C24" s="410"/>
      <c r="D24" s="410"/>
      <c r="E24" s="411"/>
      <c r="F24" s="412"/>
      <c r="G24" s="410"/>
      <c r="H24" s="410"/>
      <c r="I24" s="410"/>
    </row>
    <row r="25" spans="1:9" s="199" customFormat="1" ht="15.95" customHeight="1">
      <c r="A25" s="520" t="s">
        <v>352</v>
      </c>
      <c r="B25" s="423"/>
      <c r="C25" s="410"/>
      <c r="D25" s="410"/>
      <c r="E25" s="411"/>
      <c r="F25" s="412"/>
      <c r="G25" s="410"/>
      <c r="H25" s="410"/>
      <c r="I25" s="410"/>
    </row>
    <row r="26" spans="1:9" s="199" customFormat="1" ht="15.95" customHeight="1">
      <c r="A26" s="520" t="s">
        <v>353</v>
      </c>
      <c r="B26" s="423"/>
      <c r="C26" s="410"/>
      <c r="D26" s="410"/>
      <c r="E26" s="411"/>
      <c r="F26" s="412"/>
      <c r="G26" s="410"/>
      <c r="H26" s="410"/>
      <c r="I26" s="410"/>
    </row>
    <row r="27" spans="1:9" s="199" customFormat="1" ht="15.95" customHeight="1">
      <c r="A27" s="1067" t="s">
        <v>354</v>
      </c>
      <c r="B27" s="424">
        <v>78.326732763999999</v>
      </c>
      <c r="C27" s="415">
        <v>80.487307806000004</v>
      </c>
      <c r="D27" s="415">
        <v>80.152274152000004</v>
      </c>
      <c r="E27" s="416">
        <v>78.698999999999998</v>
      </c>
      <c r="F27" s="417">
        <v>74.581999999999994</v>
      </c>
      <c r="G27" s="415">
        <v>74.915000000000006</v>
      </c>
      <c r="H27" s="415">
        <v>73.838999999999999</v>
      </c>
      <c r="I27" s="415">
        <v>73.507999999999996</v>
      </c>
    </row>
    <row r="28" spans="1:9" s="199" customFormat="1" ht="15.95" customHeight="1">
      <c r="A28" s="1065" t="s">
        <v>357</v>
      </c>
      <c r="B28" s="422"/>
      <c r="C28" s="405"/>
      <c r="D28" s="405"/>
      <c r="E28" s="406"/>
      <c r="F28" s="407"/>
      <c r="G28" s="405"/>
      <c r="H28" s="405"/>
      <c r="I28" s="405"/>
    </row>
    <row r="29" spans="1:9" s="199" customFormat="1" ht="15.95" customHeight="1">
      <c r="A29" s="1066" t="s">
        <v>349</v>
      </c>
      <c r="B29" s="422">
        <v>25.362476319999999</v>
      </c>
      <c r="C29" s="405">
        <v>25.769754891000002</v>
      </c>
      <c r="D29" s="405">
        <v>26.385999999999999</v>
      </c>
      <c r="E29" s="406">
        <v>27.295999999999999</v>
      </c>
      <c r="F29" s="407">
        <v>26.911999999999999</v>
      </c>
      <c r="G29" s="405">
        <v>25.54</v>
      </c>
      <c r="H29" s="405">
        <v>25.507999999999999</v>
      </c>
      <c r="I29" s="405">
        <v>26.123999999999999</v>
      </c>
    </row>
    <row r="30" spans="1:9" s="199" customFormat="1" ht="15.95" customHeight="1">
      <c r="A30" s="520" t="s">
        <v>350</v>
      </c>
      <c r="B30" s="423">
        <v>0.87120371200000213</v>
      </c>
      <c r="C30" s="410">
        <v>-1.3791785710000029</v>
      </c>
      <c r="D30" s="410">
        <v>0.41475489100000229</v>
      </c>
      <c r="E30" s="411">
        <v>-0.51500000000000012</v>
      </c>
      <c r="F30" s="412">
        <v>0.29100000000000037</v>
      </c>
      <c r="G30" s="410">
        <v>0.22599999999999909</v>
      </c>
      <c r="H30" s="410">
        <v>0.20899999999999963</v>
      </c>
      <c r="I30" s="410">
        <v>-3.6000000000001364E-2</v>
      </c>
    </row>
    <row r="31" spans="1:9" s="199" customFormat="1" ht="15.95" customHeight="1">
      <c r="A31" s="520" t="s">
        <v>351</v>
      </c>
      <c r="B31" s="423"/>
      <c r="C31" s="410"/>
      <c r="D31" s="410"/>
      <c r="E31" s="411"/>
      <c r="F31" s="412"/>
      <c r="G31" s="410"/>
      <c r="H31" s="410"/>
      <c r="I31" s="410"/>
    </row>
    <row r="32" spans="1:9" s="199" customFormat="1" ht="15.95" customHeight="1">
      <c r="A32" s="520" t="s">
        <v>352</v>
      </c>
      <c r="B32" s="423">
        <v>0.65600000000000003</v>
      </c>
      <c r="C32" s="410">
        <v>0.9719000000000001</v>
      </c>
      <c r="D32" s="410">
        <v>-1.0309999999999999</v>
      </c>
      <c r="E32" s="411">
        <v>0.79600000000000004</v>
      </c>
      <c r="F32" s="412">
        <v>9.2999999999999999E-2</v>
      </c>
      <c r="G32" s="410">
        <v>1.1459999999999999</v>
      </c>
      <c r="H32" s="410">
        <v>-0.17699999999999999</v>
      </c>
      <c r="I32" s="410">
        <v>0.83499999999999996</v>
      </c>
    </row>
    <row r="33" spans="1:9" s="199" customFormat="1" ht="15.95" customHeight="1">
      <c r="A33" s="520" t="s">
        <v>353</v>
      </c>
      <c r="B33" s="423"/>
      <c r="C33" s="410"/>
      <c r="D33" s="410"/>
      <c r="E33" s="411">
        <v>-1.1910000000000001</v>
      </c>
      <c r="F33" s="412"/>
      <c r="G33" s="410"/>
      <c r="H33" s="410"/>
      <c r="I33" s="410">
        <v>-1.415</v>
      </c>
    </row>
    <row r="34" spans="1:9" s="199" customFormat="1" ht="15.95" customHeight="1">
      <c r="A34" s="1067" t="s">
        <v>354</v>
      </c>
      <c r="B34" s="424">
        <v>26.889680032000001</v>
      </c>
      <c r="C34" s="415">
        <v>25.362476319999999</v>
      </c>
      <c r="D34" s="415">
        <v>25.769754891000002</v>
      </c>
      <c r="E34" s="416">
        <v>26.385999999999999</v>
      </c>
      <c r="F34" s="417">
        <v>27.295999999999999</v>
      </c>
      <c r="G34" s="415">
        <v>26.911999999999999</v>
      </c>
      <c r="H34" s="415">
        <v>25.54</v>
      </c>
      <c r="I34" s="415">
        <v>25.507999999999999</v>
      </c>
    </row>
    <row r="35" spans="1:9" s="199" customFormat="1" ht="15.95" customHeight="1">
      <c r="A35" s="1065" t="s">
        <v>358</v>
      </c>
      <c r="B35" s="422"/>
      <c r="C35" s="405"/>
      <c r="D35" s="405"/>
      <c r="E35" s="406"/>
      <c r="F35" s="407"/>
      <c r="G35" s="405"/>
      <c r="H35" s="405"/>
      <c r="I35" s="405"/>
    </row>
    <row r="36" spans="1:9" s="199" customFormat="1" ht="15.95" customHeight="1">
      <c r="A36" s="1066" t="s">
        <v>349</v>
      </c>
      <c r="B36" s="422">
        <v>169.66733176100001</v>
      </c>
      <c r="C36" s="405">
        <v>171.819280601</v>
      </c>
      <c r="D36" s="405">
        <v>170.44499999999999</v>
      </c>
      <c r="E36" s="406">
        <v>165.72499999999997</v>
      </c>
      <c r="F36" s="407">
        <v>164.65100000000001</v>
      </c>
      <c r="G36" s="405">
        <v>161.87899999999999</v>
      </c>
      <c r="H36" s="405">
        <v>160.38300000000001</v>
      </c>
      <c r="I36" s="405">
        <v>156.96099999999998</v>
      </c>
    </row>
    <row r="37" spans="1:9" s="199" customFormat="1" ht="15.95" customHeight="1">
      <c r="A37" s="520" t="s">
        <v>350</v>
      </c>
      <c r="B37" s="423">
        <v>-0.22407934800002616</v>
      </c>
      <c r="C37" s="410">
        <v>-3.1238488399999889</v>
      </c>
      <c r="D37" s="410">
        <v>2.4052806010000092</v>
      </c>
      <c r="E37" s="411">
        <v>5.1150000000000269</v>
      </c>
      <c r="F37" s="412">
        <v>0.98099999999995546</v>
      </c>
      <c r="G37" s="410">
        <v>1.6260000000000048</v>
      </c>
      <c r="H37" s="410">
        <v>1.6730000000000054</v>
      </c>
      <c r="I37" s="410">
        <v>4.0020000000000255</v>
      </c>
    </row>
    <row r="38" spans="1:9" s="199" customFormat="1" ht="15.95" customHeight="1">
      <c r="A38" s="520" t="s">
        <v>351</v>
      </c>
      <c r="B38" s="423">
        <v>0</v>
      </c>
      <c r="C38" s="410">
        <v>0</v>
      </c>
      <c r="D38" s="410">
        <v>0</v>
      </c>
      <c r="E38" s="411">
        <v>0</v>
      </c>
      <c r="F38" s="412">
        <v>0</v>
      </c>
      <c r="G38" s="410">
        <v>0</v>
      </c>
      <c r="H38" s="410">
        <v>0</v>
      </c>
      <c r="I38" s="410">
        <v>0</v>
      </c>
    </row>
    <row r="39" spans="1:9" s="199" customFormat="1" ht="15.95" customHeight="1">
      <c r="A39" s="520" t="s">
        <v>352</v>
      </c>
      <c r="B39" s="423">
        <v>0.65600000000000003</v>
      </c>
      <c r="C39" s="410">
        <v>0.9719000000000001</v>
      </c>
      <c r="D39" s="410">
        <v>-1.0309999999999999</v>
      </c>
      <c r="E39" s="411">
        <v>0.79600000000000004</v>
      </c>
      <c r="F39" s="412">
        <v>9.2999999999999999E-2</v>
      </c>
      <c r="G39" s="410">
        <v>1.1459999999999999</v>
      </c>
      <c r="H39" s="410">
        <v>-0.17699999999999999</v>
      </c>
      <c r="I39" s="410">
        <v>0.83499999999999996</v>
      </c>
    </row>
    <row r="40" spans="1:9" s="199" customFormat="1" ht="15.95" customHeight="1">
      <c r="A40" s="520" t="s">
        <v>353</v>
      </c>
      <c r="B40" s="423">
        <v>0</v>
      </c>
      <c r="C40" s="410">
        <v>0</v>
      </c>
      <c r="D40" s="410">
        <v>0</v>
      </c>
      <c r="E40" s="411">
        <v>-1.1910000000000001</v>
      </c>
      <c r="F40" s="412">
        <v>0</v>
      </c>
      <c r="G40" s="410">
        <v>0</v>
      </c>
      <c r="H40" s="410">
        <v>0</v>
      </c>
      <c r="I40" s="410">
        <v>-1.415</v>
      </c>
    </row>
    <row r="41" spans="1:9" s="199" customFormat="1" ht="15.95" customHeight="1">
      <c r="A41" s="1068" t="s">
        <v>354</v>
      </c>
      <c r="B41" s="425">
        <v>170.09925241299999</v>
      </c>
      <c r="C41" s="419">
        <v>169.66733176100001</v>
      </c>
      <c r="D41" s="419">
        <v>171.819280601</v>
      </c>
      <c r="E41" s="420">
        <v>170.44499999999999</v>
      </c>
      <c r="F41" s="421">
        <v>165.72499999999997</v>
      </c>
      <c r="G41" s="419">
        <v>164.65100000000001</v>
      </c>
      <c r="H41" s="419">
        <v>161.87899999999999</v>
      </c>
      <c r="I41" s="419">
        <v>160.38300000000001</v>
      </c>
    </row>
    <row r="42" spans="1:9" ht="15" customHeight="1">
      <c r="A42" s="294" t="s">
        <v>365</v>
      </c>
    </row>
  </sheetData>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2"/>
  <sheetViews>
    <sheetView showGridLines="0" view="pageBreakPreview" zoomScale="70" zoomScaleNormal="100" zoomScaleSheetLayoutView="70" workbookViewId="0"/>
  </sheetViews>
  <sheetFormatPr defaultRowHeight="12.75"/>
  <cols>
    <col min="1" max="1" width="65.7109375" style="298" customWidth="1"/>
    <col min="2" max="4" width="14.7109375" style="297" customWidth="1"/>
    <col min="5" max="9" width="14.7109375" style="298" customWidth="1"/>
    <col min="10" max="10" width="3.7109375" style="298" customWidth="1"/>
    <col min="11" max="16384" width="9.140625" style="298"/>
  </cols>
  <sheetData>
    <row r="1" spans="1:11" s="189" customFormat="1" ht="50.1" customHeight="1">
      <c r="A1" s="185"/>
    </row>
    <row r="2" spans="1:11" s="192" customFormat="1" ht="39.950000000000003" customHeight="1">
      <c r="A2" s="190" t="s">
        <v>366</v>
      </c>
      <c r="C2" s="193"/>
      <c r="D2" s="193"/>
      <c r="I2" s="238"/>
      <c r="J2" s="193"/>
    </row>
    <row r="3" spans="1:11" s="192" customFormat="1" ht="2.1" customHeight="1">
      <c r="A3" s="239"/>
      <c r="B3" s="240"/>
      <c r="C3" s="241"/>
      <c r="D3" s="241"/>
      <c r="E3" s="240"/>
      <c r="F3" s="240"/>
      <c r="G3" s="240"/>
      <c r="H3" s="240"/>
      <c r="I3" s="242"/>
      <c r="J3" s="193"/>
    </row>
    <row r="4" spans="1:11" s="199" customFormat="1" ht="15.75" customHeight="1">
      <c r="A4" s="197"/>
      <c r="B4" s="197"/>
      <c r="C4" s="197"/>
      <c r="D4" s="197"/>
      <c r="E4" s="198"/>
      <c r="F4" s="198"/>
      <c r="G4" s="198"/>
      <c r="H4" s="198"/>
      <c r="I4" s="198"/>
      <c r="J4" s="230"/>
      <c r="K4" s="210"/>
    </row>
    <row r="5" spans="1:11" s="199" customFormat="1" ht="20.100000000000001" customHeight="1">
      <c r="A5" s="1069" t="s">
        <v>367</v>
      </c>
      <c r="B5" s="1070"/>
      <c r="C5" s="1070"/>
      <c r="D5" s="1070"/>
      <c r="E5" s="1070"/>
      <c r="F5" s="1070"/>
      <c r="G5" s="1070"/>
      <c r="H5" s="1070"/>
      <c r="I5" s="1070"/>
      <c r="J5" s="230"/>
    </row>
    <row r="6" spans="1:11" ht="15.95" customHeight="1">
      <c r="A6" s="1064" t="s">
        <v>347</v>
      </c>
      <c r="B6" s="323" t="s">
        <v>190</v>
      </c>
      <c r="C6" s="1058" t="s">
        <v>191</v>
      </c>
      <c r="D6" s="1058" t="s">
        <v>192</v>
      </c>
      <c r="E6" s="1063" t="s">
        <v>193</v>
      </c>
      <c r="F6" s="1058" t="s">
        <v>54</v>
      </c>
      <c r="G6" s="1058" t="s">
        <v>55</v>
      </c>
      <c r="H6" s="1058" t="s">
        <v>56</v>
      </c>
      <c r="I6" s="1058" t="s">
        <v>57</v>
      </c>
      <c r="J6" s="402"/>
    </row>
    <row r="7" spans="1:11" s="199" customFormat="1" ht="15.95" customHeight="1">
      <c r="A7" s="1065" t="s">
        <v>348</v>
      </c>
      <c r="B7" s="325"/>
      <c r="C7" s="246"/>
      <c r="D7" s="246"/>
      <c r="E7" s="247"/>
      <c r="F7" s="263"/>
      <c r="G7" s="246"/>
      <c r="H7" s="246"/>
      <c r="I7" s="246"/>
      <c r="J7" s="230"/>
    </row>
    <row r="8" spans="1:11" s="199" customFormat="1" ht="15.95" customHeight="1">
      <c r="A8" s="1066" t="s">
        <v>349</v>
      </c>
      <c r="B8" s="422">
        <v>61.386810257</v>
      </c>
      <c r="C8" s="405">
        <v>60.361060414000001</v>
      </c>
      <c r="D8" s="405">
        <v>60.042999999999999</v>
      </c>
      <c r="E8" s="406">
        <v>59.938000000000002</v>
      </c>
      <c r="F8" s="407">
        <v>59.094999999999999</v>
      </c>
      <c r="G8" s="405">
        <v>58.161000000000001</v>
      </c>
      <c r="H8" s="405">
        <v>57.258000000000003</v>
      </c>
      <c r="I8" s="405">
        <v>56.546999999999997</v>
      </c>
      <c r="J8" s="230"/>
    </row>
    <row r="9" spans="1:11" s="199" customFormat="1" ht="15.95" customHeight="1">
      <c r="A9" s="520" t="s">
        <v>350</v>
      </c>
      <c r="B9" s="423">
        <v>0.75735628300000002</v>
      </c>
      <c r="C9" s="410">
        <v>1.0257498429999998</v>
      </c>
      <c r="D9" s="410">
        <v>0.3180604140000014</v>
      </c>
      <c r="E9" s="411">
        <v>0.10499999999999687</v>
      </c>
      <c r="F9" s="412">
        <v>0.84300000000000352</v>
      </c>
      <c r="G9" s="410">
        <v>0.9339999999999975</v>
      </c>
      <c r="H9" s="410">
        <v>0.90299999999999869</v>
      </c>
      <c r="I9" s="410">
        <v>0.71100000000000563</v>
      </c>
      <c r="J9" s="210"/>
    </row>
    <row r="10" spans="1:11" s="199" customFormat="1" ht="15.95" customHeight="1">
      <c r="A10" s="520" t="s">
        <v>351</v>
      </c>
      <c r="B10" s="423"/>
      <c r="C10" s="410"/>
      <c r="D10" s="410"/>
      <c r="E10" s="411"/>
      <c r="F10" s="412"/>
      <c r="G10" s="410"/>
      <c r="H10" s="410"/>
      <c r="I10" s="410"/>
    </row>
    <row r="11" spans="1:11" s="199" customFormat="1" ht="15.95" customHeight="1">
      <c r="A11" s="520" t="s">
        <v>352</v>
      </c>
      <c r="B11" s="423"/>
      <c r="C11" s="410"/>
      <c r="D11" s="410"/>
      <c r="E11" s="411"/>
      <c r="F11" s="412"/>
      <c r="G11" s="410"/>
      <c r="H11" s="410"/>
      <c r="I11" s="410"/>
    </row>
    <row r="12" spans="1:11" s="199" customFormat="1" ht="15.95" customHeight="1">
      <c r="A12" s="520" t="s">
        <v>353</v>
      </c>
      <c r="B12" s="423"/>
      <c r="C12" s="410"/>
      <c r="D12" s="410"/>
      <c r="E12" s="411"/>
      <c r="F12" s="412"/>
      <c r="G12" s="410"/>
      <c r="H12" s="410"/>
      <c r="I12" s="410"/>
    </row>
    <row r="13" spans="1:11" s="199" customFormat="1" ht="15.95" customHeight="1">
      <c r="A13" s="1067" t="s">
        <v>354</v>
      </c>
      <c r="B13" s="424">
        <v>62.144166540000001</v>
      </c>
      <c r="C13" s="415">
        <v>61.386810257</v>
      </c>
      <c r="D13" s="415">
        <v>60.361060414000001</v>
      </c>
      <c r="E13" s="416">
        <v>60.042999999999999</v>
      </c>
      <c r="F13" s="417">
        <v>59.938000000000002</v>
      </c>
      <c r="G13" s="415">
        <v>59.094999999999999</v>
      </c>
      <c r="H13" s="415">
        <v>58.161000000000001</v>
      </c>
      <c r="I13" s="415">
        <v>57.258000000000003</v>
      </c>
    </row>
    <row r="14" spans="1:11" s="199" customFormat="1" ht="15.95" customHeight="1">
      <c r="A14" s="1065" t="s">
        <v>355</v>
      </c>
      <c r="B14" s="422"/>
      <c r="C14" s="405"/>
      <c r="D14" s="405"/>
      <c r="E14" s="406"/>
      <c r="F14" s="407"/>
      <c r="G14" s="405"/>
      <c r="H14" s="405"/>
      <c r="I14" s="405"/>
    </row>
    <row r="15" spans="1:11" s="199" customFormat="1" ht="15.95" customHeight="1">
      <c r="A15" s="1066" t="s">
        <v>349</v>
      </c>
      <c r="B15" s="422">
        <v>4.340873062</v>
      </c>
      <c r="C15" s="405">
        <v>4.1383265360000001</v>
      </c>
      <c r="D15" s="405">
        <v>3.9729999999999999</v>
      </c>
      <c r="E15" s="406">
        <v>3.895</v>
      </c>
      <c r="F15" s="407">
        <v>3.7770000000000001</v>
      </c>
      <c r="G15" s="405">
        <v>3.6019999999999999</v>
      </c>
      <c r="H15" s="405">
        <v>3.4550000000000001</v>
      </c>
      <c r="I15" s="405">
        <v>3.3210000000000002</v>
      </c>
    </row>
    <row r="16" spans="1:11" s="199" customFormat="1" ht="15.95" customHeight="1">
      <c r="A16" s="520" t="s">
        <v>350</v>
      </c>
      <c r="B16" s="423">
        <v>8.6060150999999863E-2</v>
      </c>
      <c r="C16" s="410">
        <v>0.20254652599999989</v>
      </c>
      <c r="D16" s="410">
        <v>0.16532653600000025</v>
      </c>
      <c r="E16" s="411">
        <v>7.7999999999999847E-2</v>
      </c>
      <c r="F16" s="412">
        <v>0.11799999999999988</v>
      </c>
      <c r="G16" s="410">
        <v>0.17500000000000027</v>
      </c>
      <c r="H16" s="410">
        <v>0.1469999999999998</v>
      </c>
      <c r="I16" s="410">
        <v>0.1339999999999999</v>
      </c>
    </row>
    <row r="17" spans="1:9" s="199" customFormat="1" ht="15.95" customHeight="1">
      <c r="A17" s="520" t="s">
        <v>351</v>
      </c>
      <c r="B17" s="423"/>
      <c r="C17" s="410"/>
      <c r="D17" s="410"/>
      <c r="E17" s="411"/>
      <c r="F17" s="412"/>
      <c r="G17" s="410"/>
      <c r="H17" s="410"/>
      <c r="I17" s="410"/>
    </row>
    <row r="18" spans="1:9" s="199" customFormat="1" ht="15.95" customHeight="1">
      <c r="A18" s="520" t="s">
        <v>352</v>
      </c>
      <c r="B18" s="423"/>
      <c r="C18" s="410"/>
      <c r="D18" s="410"/>
      <c r="E18" s="411"/>
      <c r="F18" s="412"/>
      <c r="G18" s="410"/>
      <c r="H18" s="410"/>
      <c r="I18" s="410"/>
    </row>
    <row r="19" spans="1:9" s="199" customFormat="1" ht="15.95" customHeight="1">
      <c r="A19" s="520" t="s">
        <v>353</v>
      </c>
      <c r="B19" s="423"/>
      <c r="C19" s="410"/>
      <c r="D19" s="410"/>
      <c r="E19" s="411"/>
      <c r="F19" s="412"/>
      <c r="G19" s="410"/>
      <c r="H19" s="410"/>
      <c r="I19" s="410"/>
    </row>
    <row r="20" spans="1:9" s="199" customFormat="1" ht="15.95" customHeight="1">
      <c r="A20" s="1067" t="s">
        <v>354</v>
      </c>
      <c r="B20" s="424">
        <v>4.4269332129999999</v>
      </c>
      <c r="C20" s="415">
        <v>4.340873062</v>
      </c>
      <c r="D20" s="415">
        <v>4.1383265360000001</v>
      </c>
      <c r="E20" s="416">
        <v>3.9729999999999999</v>
      </c>
      <c r="F20" s="417">
        <v>3.895</v>
      </c>
      <c r="G20" s="415">
        <v>3.7770000000000001</v>
      </c>
      <c r="H20" s="415">
        <v>3.6019999999999999</v>
      </c>
      <c r="I20" s="415">
        <v>3.4550000000000001</v>
      </c>
    </row>
    <row r="21" spans="1:9" s="199" customFormat="1" ht="15.95" customHeight="1">
      <c r="A21" s="1065" t="s">
        <v>356</v>
      </c>
      <c r="B21" s="422"/>
      <c r="C21" s="405"/>
      <c r="D21" s="405"/>
      <c r="E21" s="406"/>
      <c r="F21" s="407"/>
      <c r="G21" s="405"/>
      <c r="H21" s="405"/>
      <c r="I21" s="405"/>
    </row>
    <row r="22" spans="1:9" s="199" customFormat="1" ht="15.95" customHeight="1">
      <c r="A22" s="1066" t="s">
        <v>349</v>
      </c>
      <c r="B22" s="422">
        <v>103.507321776</v>
      </c>
      <c r="C22" s="405">
        <v>102.248918417</v>
      </c>
      <c r="D22" s="405">
        <v>101.199</v>
      </c>
      <c r="E22" s="406">
        <v>96.697000000000003</v>
      </c>
      <c r="F22" s="407">
        <v>93.679000000000002</v>
      </c>
      <c r="G22" s="405">
        <v>91.873999999999995</v>
      </c>
      <c r="H22" s="405">
        <v>90.018000000000001</v>
      </c>
      <c r="I22" s="405">
        <v>87.552000000000007</v>
      </c>
    </row>
    <row r="23" spans="1:9" s="199" customFormat="1" ht="15.95" customHeight="1">
      <c r="A23" s="520" t="s">
        <v>350</v>
      </c>
      <c r="B23" s="423">
        <v>2.4334885170000007</v>
      </c>
      <c r="C23" s="410">
        <v>1.258403358999999</v>
      </c>
      <c r="D23" s="410">
        <v>1.0499184170000007</v>
      </c>
      <c r="E23" s="411">
        <v>4.5019999999999953</v>
      </c>
      <c r="F23" s="412">
        <v>3.0180000000000007</v>
      </c>
      <c r="G23" s="410">
        <v>1.8050000000000068</v>
      </c>
      <c r="H23" s="410">
        <v>1.8559999999999945</v>
      </c>
      <c r="I23" s="410">
        <v>2.465999999999994</v>
      </c>
    </row>
    <row r="24" spans="1:9" s="199" customFormat="1" ht="15.95" customHeight="1">
      <c r="A24" s="520" t="s">
        <v>351</v>
      </c>
      <c r="B24" s="423"/>
      <c r="C24" s="410"/>
      <c r="D24" s="410"/>
      <c r="E24" s="411"/>
      <c r="F24" s="412"/>
      <c r="G24" s="410"/>
      <c r="H24" s="410"/>
      <c r="I24" s="410"/>
    </row>
    <row r="25" spans="1:9" s="199" customFormat="1" ht="15.95" customHeight="1">
      <c r="A25" s="520" t="s">
        <v>352</v>
      </c>
      <c r="B25" s="423"/>
      <c r="C25" s="410"/>
      <c r="D25" s="410"/>
      <c r="E25" s="411"/>
      <c r="F25" s="412"/>
      <c r="G25" s="410"/>
      <c r="H25" s="410"/>
      <c r="I25" s="410"/>
    </row>
    <row r="26" spans="1:9" s="199" customFormat="1" ht="15.95" customHeight="1">
      <c r="A26" s="520" t="s">
        <v>353</v>
      </c>
      <c r="B26" s="423"/>
      <c r="C26" s="410"/>
      <c r="D26" s="410"/>
      <c r="E26" s="411"/>
      <c r="F26" s="412"/>
      <c r="G26" s="410"/>
      <c r="H26" s="410"/>
      <c r="I26" s="410"/>
    </row>
    <row r="27" spans="1:9" s="199" customFormat="1" ht="15.95" customHeight="1">
      <c r="A27" s="1067" t="s">
        <v>354</v>
      </c>
      <c r="B27" s="424">
        <v>105.940810293</v>
      </c>
      <c r="C27" s="415">
        <v>103.507321776</v>
      </c>
      <c r="D27" s="415">
        <v>102.248918417</v>
      </c>
      <c r="E27" s="416">
        <v>101.199</v>
      </c>
      <c r="F27" s="417">
        <v>96.697000000000003</v>
      </c>
      <c r="G27" s="415">
        <v>93.679000000000002</v>
      </c>
      <c r="H27" s="415">
        <v>91.873999999999995</v>
      </c>
      <c r="I27" s="415">
        <v>90.018000000000001</v>
      </c>
    </row>
    <row r="28" spans="1:9" s="199" customFormat="1" ht="15.95" customHeight="1">
      <c r="A28" s="1065" t="s">
        <v>357</v>
      </c>
      <c r="B28" s="422"/>
      <c r="C28" s="405"/>
      <c r="D28" s="405"/>
      <c r="E28" s="406"/>
      <c r="F28" s="407"/>
      <c r="G28" s="405"/>
      <c r="H28" s="405"/>
      <c r="I28" s="405"/>
    </row>
    <row r="29" spans="1:9" s="199" customFormat="1" ht="15.95" customHeight="1">
      <c r="A29" s="1066" t="s">
        <v>349</v>
      </c>
      <c r="B29" s="422">
        <v>6.603734685</v>
      </c>
      <c r="C29" s="405">
        <v>6.3844324690000001</v>
      </c>
      <c r="D29" s="405">
        <v>6.6349999999999998</v>
      </c>
      <c r="E29" s="406">
        <v>6.1230000000000002</v>
      </c>
      <c r="F29" s="407">
        <v>6.1550000000000002</v>
      </c>
      <c r="G29" s="405">
        <v>5.86</v>
      </c>
      <c r="H29" s="405">
        <v>6.0739999999999998</v>
      </c>
      <c r="I29" s="405">
        <v>5.6760000000000002</v>
      </c>
    </row>
    <row r="30" spans="1:9" s="199" customFormat="1" ht="15.95" customHeight="1">
      <c r="A30" s="520" t="s">
        <v>350</v>
      </c>
      <c r="B30" s="423">
        <v>-8.023518999999979E-3</v>
      </c>
      <c r="C30" s="410">
        <v>6.3022159999999161E-3</v>
      </c>
      <c r="D30" s="410">
        <v>-5.2567530999999335E-2</v>
      </c>
      <c r="E30" s="411">
        <v>0.10499999999999954</v>
      </c>
      <c r="F30" s="412">
        <v>5.400000000000027E-2</v>
      </c>
      <c r="G30" s="410">
        <v>-1.6000000000000014E-2</v>
      </c>
      <c r="H30" s="410">
        <v>-3.9999999999995595E-3</v>
      </c>
      <c r="I30" s="410">
        <v>-3.6000000000000476E-2</v>
      </c>
    </row>
    <row r="31" spans="1:9" s="199" customFormat="1" ht="15.95" customHeight="1">
      <c r="A31" s="520" t="s">
        <v>351</v>
      </c>
      <c r="B31" s="423"/>
      <c r="C31" s="410"/>
      <c r="D31" s="410"/>
      <c r="E31" s="411"/>
      <c r="F31" s="412"/>
      <c r="G31" s="410"/>
      <c r="H31" s="410"/>
      <c r="I31" s="410"/>
    </row>
    <row r="32" spans="1:9" s="199" customFormat="1" ht="15.95" customHeight="1">
      <c r="A32" s="520" t="s">
        <v>352</v>
      </c>
      <c r="B32" s="423">
        <v>0.185</v>
      </c>
      <c r="C32" s="410">
        <v>0.21299999999999999</v>
      </c>
      <c r="D32" s="410">
        <v>-0.19800000000000001</v>
      </c>
      <c r="E32" s="411">
        <v>0.40699999999999997</v>
      </c>
      <c r="F32" s="412">
        <v>-8.5999999999999993E-2</v>
      </c>
      <c r="G32" s="410">
        <v>0.311</v>
      </c>
      <c r="H32" s="410">
        <v>-0.21</v>
      </c>
      <c r="I32" s="410">
        <v>0.434</v>
      </c>
    </row>
    <row r="33" spans="1:9" s="199" customFormat="1" ht="15.95" customHeight="1">
      <c r="A33" s="520" t="s">
        <v>353</v>
      </c>
      <c r="B33" s="423"/>
      <c r="C33" s="410"/>
      <c r="D33" s="410"/>
      <c r="E33" s="411"/>
      <c r="F33" s="412"/>
      <c r="G33" s="410"/>
      <c r="H33" s="410"/>
      <c r="I33" s="410"/>
    </row>
    <row r="34" spans="1:9" s="199" customFormat="1" ht="15.95" customHeight="1">
      <c r="A34" s="1067" t="s">
        <v>354</v>
      </c>
      <c r="B34" s="424">
        <v>6.7807111659999997</v>
      </c>
      <c r="C34" s="415">
        <v>6.603734685</v>
      </c>
      <c r="D34" s="415">
        <v>6.3844324690000001</v>
      </c>
      <c r="E34" s="416">
        <v>6.6349999999999998</v>
      </c>
      <c r="F34" s="417">
        <v>6.1230000000000002</v>
      </c>
      <c r="G34" s="415">
        <v>6.1550000000000002</v>
      </c>
      <c r="H34" s="415">
        <v>5.86</v>
      </c>
      <c r="I34" s="415">
        <v>6.0739999999999998</v>
      </c>
    </row>
    <row r="35" spans="1:9" s="199" customFormat="1" ht="15.95" customHeight="1">
      <c r="A35" s="1065" t="s">
        <v>358</v>
      </c>
      <c r="B35" s="422"/>
      <c r="C35" s="405"/>
      <c r="D35" s="405"/>
      <c r="E35" s="406"/>
      <c r="F35" s="407"/>
      <c r="G35" s="405"/>
      <c r="H35" s="405"/>
      <c r="I35" s="405"/>
    </row>
    <row r="36" spans="1:9" s="199" customFormat="1" ht="15.95" customHeight="1">
      <c r="A36" s="1066" t="s">
        <v>349</v>
      </c>
      <c r="B36" s="422">
        <v>175.83873978</v>
      </c>
      <c r="C36" s="405">
        <v>173.13273783599999</v>
      </c>
      <c r="D36" s="405">
        <v>171.85</v>
      </c>
      <c r="E36" s="406">
        <v>166.65299999999999</v>
      </c>
      <c r="F36" s="407">
        <v>162.70599999999999</v>
      </c>
      <c r="G36" s="405">
        <v>159.49700000000001</v>
      </c>
      <c r="H36" s="405">
        <v>156.80500000000001</v>
      </c>
      <c r="I36" s="405">
        <v>153.096</v>
      </c>
    </row>
    <row r="37" spans="1:9" s="199" customFormat="1" ht="15.95" customHeight="1">
      <c r="A37" s="520" t="s">
        <v>350</v>
      </c>
      <c r="B37" s="423">
        <v>3.2688814320000006</v>
      </c>
      <c r="C37" s="410">
        <v>2.4930019440000137</v>
      </c>
      <c r="D37" s="410">
        <v>1.480737836000003</v>
      </c>
      <c r="E37" s="411">
        <v>4.789999999999992</v>
      </c>
      <c r="F37" s="412">
        <v>4.0330000000000155</v>
      </c>
      <c r="G37" s="410">
        <v>2.8979999999999677</v>
      </c>
      <c r="H37" s="410">
        <v>2.9020000000000152</v>
      </c>
      <c r="I37" s="410">
        <v>3.2750000000000057</v>
      </c>
    </row>
    <row r="38" spans="1:9" s="199" customFormat="1" ht="15.95" customHeight="1">
      <c r="A38" s="520" t="s">
        <v>351</v>
      </c>
      <c r="B38" s="423">
        <v>0</v>
      </c>
      <c r="C38" s="410">
        <v>0</v>
      </c>
      <c r="D38" s="410">
        <v>0</v>
      </c>
      <c r="E38" s="411">
        <v>0</v>
      </c>
      <c r="F38" s="412">
        <v>0</v>
      </c>
      <c r="G38" s="410">
        <v>0</v>
      </c>
      <c r="H38" s="410">
        <v>0</v>
      </c>
      <c r="I38" s="410">
        <v>0</v>
      </c>
    </row>
    <row r="39" spans="1:9" s="199" customFormat="1" ht="15.95" customHeight="1">
      <c r="A39" s="520" t="s">
        <v>352</v>
      </c>
      <c r="B39" s="423">
        <v>0.185</v>
      </c>
      <c r="C39" s="410">
        <v>0.21299999999999999</v>
      </c>
      <c r="D39" s="410">
        <v>-0.19800000000000001</v>
      </c>
      <c r="E39" s="411">
        <v>0.40699999999999997</v>
      </c>
      <c r="F39" s="412">
        <v>-8.5999999999999993E-2</v>
      </c>
      <c r="G39" s="410">
        <v>0.311</v>
      </c>
      <c r="H39" s="410">
        <v>-0.21</v>
      </c>
      <c r="I39" s="410">
        <v>0.434</v>
      </c>
    </row>
    <row r="40" spans="1:9" s="199" customFormat="1" ht="15.95" customHeight="1">
      <c r="A40" s="520" t="s">
        <v>353</v>
      </c>
      <c r="B40" s="423">
        <v>0</v>
      </c>
      <c r="C40" s="410">
        <v>0</v>
      </c>
      <c r="D40" s="410">
        <v>0</v>
      </c>
      <c r="E40" s="411">
        <v>0</v>
      </c>
      <c r="F40" s="412">
        <v>0</v>
      </c>
      <c r="G40" s="410">
        <v>0</v>
      </c>
      <c r="H40" s="410">
        <v>0</v>
      </c>
      <c r="I40" s="410">
        <v>0</v>
      </c>
    </row>
    <row r="41" spans="1:9" s="199" customFormat="1" ht="15.95" customHeight="1">
      <c r="A41" s="1068" t="s">
        <v>354</v>
      </c>
      <c r="B41" s="425">
        <v>179.292621212</v>
      </c>
      <c r="C41" s="419">
        <v>175.83873978</v>
      </c>
      <c r="D41" s="419">
        <v>173.13273783599999</v>
      </c>
      <c r="E41" s="420">
        <v>171.85</v>
      </c>
      <c r="F41" s="421">
        <v>166.65299999999999</v>
      </c>
      <c r="G41" s="419">
        <v>162.70599999999999</v>
      </c>
      <c r="H41" s="419">
        <v>159.49700000000001</v>
      </c>
      <c r="I41" s="419">
        <v>156.80500000000001</v>
      </c>
    </row>
    <row r="42" spans="1:9" ht="15" customHeight="1">
      <c r="A42" s="294" t="s">
        <v>327</v>
      </c>
      <c r="E42" s="270"/>
    </row>
  </sheetData>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2"/>
  <sheetViews>
    <sheetView showGridLines="0" view="pageBreakPreview" zoomScale="70" zoomScaleNormal="100" zoomScaleSheetLayoutView="70" workbookViewId="0"/>
  </sheetViews>
  <sheetFormatPr defaultRowHeight="12.75"/>
  <cols>
    <col min="1" max="1" width="65.7109375" style="298" customWidth="1"/>
    <col min="2" max="4" width="14.7109375" style="297" customWidth="1"/>
    <col min="5" max="9" width="14.7109375" style="298" customWidth="1"/>
    <col min="10" max="10" width="3.7109375" style="298" customWidth="1"/>
    <col min="11" max="16384" width="9.140625" style="298"/>
  </cols>
  <sheetData>
    <row r="1" spans="1:11" s="189" customFormat="1" ht="50.1" customHeight="1">
      <c r="A1" s="185"/>
    </row>
    <row r="2" spans="1:11" s="192" customFormat="1" ht="39.950000000000003" customHeight="1">
      <c r="A2" s="190" t="s">
        <v>368</v>
      </c>
      <c r="C2" s="193"/>
      <c r="D2" s="193"/>
      <c r="I2" s="238"/>
      <c r="J2" s="193"/>
    </row>
    <row r="3" spans="1:11" s="192" customFormat="1" ht="2.1" customHeight="1">
      <c r="A3" s="239"/>
      <c r="B3" s="240"/>
      <c r="C3" s="241"/>
      <c r="D3" s="241"/>
      <c r="E3" s="240"/>
      <c r="F3" s="240"/>
      <c r="G3" s="240"/>
      <c r="H3" s="240"/>
      <c r="I3" s="242"/>
      <c r="J3" s="193"/>
    </row>
    <row r="4" spans="1:11" s="199" customFormat="1" ht="15.75" customHeight="1">
      <c r="A4" s="197"/>
      <c r="B4" s="197"/>
      <c r="C4" s="197"/>
      <c r="D4" s="197"/>
      <c r="E4" s="198"/>
      <c r="F4" s="198"/>
      <c r="G4" s="198"/>
      <c r="H4" s="198"/>
      <c r="I4" s="198"/>
      <c r="J4" s="230"/>
      <c r="K4" s="210"/>
    </row>
    <row r="5" spans="1:11" s="199" customFormat="1" ht="20.100000000000001" customHeight="1">
      <c r="A5" s="1069" t="s">
        <v>369</v>
      </c>
      <c r="B5" s="1070"/>
      <c r="C5" s="1070"/>
      <c r="D5" s="1070"/>
      <c r="E5" s="1070"/>
      <c r="F5" s="1070"/>
      <c r="G5" s="1070"/>
      <c r="H5" s="1070"/>
      <c r="I5" s="1070"/>
      <c r="J5" s="230"/>
    </row>
    <row r="6" spans="1:11" ht="15.95" customHeight="1">
      <c r="A6" s="1064" t="s">
        <v>347</v>
      </c>
      <c r="B6" s="323" t="s">
        <v>190</v>
      </c>
      <c r="C6" s="1058" t="s">
        <v>191</v>
      </c>
      <c r="D6" s="1058" t="s">
        <v>192</v>
      </c>
      <c r="E6" s="1063" t="s">
        <v>193</v>
      </c>
      <c r="F6" s="1058" t="s">
        <v>54</v>
      </c>
      <c r="G6" s="1058" t="s">
        <v>55</v>
      </c>
      <c r="H6" s="1058" t="s">
        <v>56</v>
      </c>
      <c r="I6" s="1058" t="s">
        <v>57</v>
      </c>
      <c r="J6" s="402"/>
    </row>
    <row r="7" spans="1:11" s="199" customFormat="1" ht="15.95" customHeight="1">
      <c r="A7" s="1065" t="s">
        <v>348</v>
      </c>
      <c r="B7" s="325"/>
      <c r="C7" s="246"/>
      <c r="D7" s="246"/>
      <c r="E7" s="247"/>
      <c r="F7" s="263"/>
      <c r="G7" s="246"/>
      <c r="H7" s="246"/>
      <c r="I7" s="246"/>
      <c r="J7" s="230"/>
    </row>
    <row r="8" spans="1:11" s="199" customFormat="1" ht="15.95" customHeight="1">
      <c r="A8" s="1066" t="s">
        <v>349</v>
      </c>
      <c r="B8" s="422">
        <v>48.127705292999998</v>
      </c>
      <c r="C8" s="405">
        <v>48.208044972000003</v>
      </c>
      <c r="D8" s="405">
        <v>53.052</v>
      </c>
      <c r="E8" s="406">
        <v>58.480972706999999</v>
      </c>
      <c r="F8" s="407">
        <v>82.502794195000007</v>
      </c>
      <c r="G8" s="405">
        <v>81.488303377999998</v>
      </c>
      <c r="H8" s="405">
        <v>78.399580525000005</v>
      </c>
      <c r="I8" s="405">
        <v>110.16800000000001</v>
      </c>
      <c r="J8" s="230"/>
    </row>
    <row r="9" spans="1:11" s="199" customFormat="1" ht="15.95" customHeight="1">
      <c r="A9" s="520" t="s">
        <v>350</v>
      </c>
      <c r="B9" s="423">
        <v>0.39380345677398765</v>
      </c>
      <c r="C9" s="410">
        <v>0.53467899923908391</v>
      </c>
      <c r="D9" s="410">
        <v>0.22799038406069627</v>
      </c>
      <c r="E9" s="411">
        <v>0.22346032550826322</v>
      </c>
      <c r="F9" s="412">
        <v>0.19617851199998881</v>
      </c>
      <c r="G9" s="410">
        <v>0.62749081700000886</v>
      </c>
      <c r="H9" s="410">
        <v>1.0407228529999912</v>
      </c>
      <c r="I9" s="410">
        <v>0.36358052500000326</v>
      </c>
      <c r="J9" s="210"/>
    </row>
    <row r="10" spans="1:11" s="199" customFormat="1" ht="15.95" customHeight="1">
      <c r="A10" s="520" t="s">
        <v>351</v>
      </c>
      <c r="B10" s="423"/>
      <c r="C10" s="410"/>
      <c r="D10" s="410">
        <v>-0.78339999999999999</v>
      </c>
      <c r="E10" s="411">
        <v>-6.6127000000000002</v>
      </c>
      <c r="F10" s="412">
        <v>-23.259</v>
      </c>
      <c r="G10" s="410"/>
      <c r="H10" s="410"/>
      <c r="I10" s="410">
        <v>-31.943999999999999</v>
      </c>
    </row>
    <row r="11" spans="1:11" s="199" customFormat="1" ht="15.95" customHeight="1">
      <c r="A11" s="520" t="s">
        <v>352</v>
      </c>
      <c r="B11" s="423"/>
      <c r="C11" s="410"/>
      <c r="D11" s="410"/>
      <c r="E11" s="411"/>
      <c r="F11" s="412"/>
      <c r="G11" s="410"/>
      <c r="H11" s="410"/>
      <c r="I11" s="410"/>
    </row>
    <row r="12" spans="1:11" s="199" customFormat="1" ht="15.95" customHeight="1">
      <c r="A12" s="520" t="s">
        <v>353</v>
      </c>
      <c r="B12" s="423">
        <v>-1.5719682677739792</v>
      </c>
      <c r="C12" s="410">
        <v>-0.61501867823908996</v>
      </c>
      <c r="D12" s="410">
        <v>-4.2885454120606914</v>
      </c>
      <c r="E12" s="411">
        <v>0.96026696749173368</v>
      </c>
      <c r="F12" s="412">
        <v>-0.95899999999999996</v>
      </c>
      <c r="G12" s="410">
        <v>0.38700000000000001</v>
      </c>
      <c r="H12" s="410">
        <v>2.048</v>
      </c>
      <c r="I12" s="410">
        <v>-0.188</v>
      </c>
    </row>
    <row r="13" spans="1:11" s="199" customFormat="1" ht="15.95" customHeight="1">
      <c r="A13" s="1067" t="s">
        <v>354</v>
      </c>
      <c r="B13" s="424">
        <v>46.949540482000003</v>
      </c>
      <c r="C13" s="415">
        <v>48.127705292999998</v>
      </c>
      <c r="D13" s="415">
        <v>48.208044972000003</v>
      </c>
      <c r="E13" s="416">
        <v>53.052</v>
      </c>
      <c r="F13" s="417">
        <v>58.480972706999999</v>
      </c>
      <c r="G13" s="415">
        <v>82.502794195000007</v>
      </c>
      <c r="H13" s="415">
        <v>81.488303377999998</v>
      </c>
      <c r="I13" s="415">
        <v>78.399580525000005</v>
      </c>
    </row>
    <row r="14" spans="1:11" s="199" customFormat="1" ht="15.95" customHeight="1">
      <c r="A14" s="1065" t="s">
        <v>355</v>
      </c>
      <c r="B14" s="422"/>
      <c r="C14" s="405"/>
      <c r="D14" s="405"/>
      <c r="E14" s="406"/>
      <c r="F14" s="407"/>
      <c r="G14" s="405"/>
      <c r="H14" s="405"/>
      <c r="I14" s="405"/>
    </row>
    <row r="15" spans="1:11" s="199" customFormat="1" ht="15.95" customHeight="1">
      <c r="A15" s="1066" t="s">
        <v>349</v>
      </c>
      <c r="B15" s="422">
        <v>18.945691854</v>
      </c>
      <c r="C15" s="405">
        <v>19.134434046999999</v>
      </c>
      <c r="D15" s="405">
        <v>19.555</v>
      </c>
      <c r="E15" s="406">
        <v>18.942</v>
      </c>
      <c r="F15" s="407">
        <v>18.710999999999999</v>
      </c>
      <c r="G15" s="405">
        <v>17.937000000000001</v>
      </c>
      <c r="H15" s="405">
        <v>17.189</v>
      </c>
      <c r="I15" s="405">
        <v>16.506</v>
      </c>
    </row>
    <row r="16" spans="1:11" s="199" customFormat="1" ht="15.95" customHeight="1">
      <c r="A16" s="520" t="s">
        <v>350</v>
      </c>
      <c r="B16" s="423">
        <v>1.1235512085172203</v>
      </c>
      <c r="C16" s="410">
        <v>0.70480492088488944</v>
      </c>
      <c r="D16" s="410">
        <v>0.8941815316080266</v>
      </c>
      <c r="E16" s="411">
        <v>0.43861177206348145</v>
      </c>
      <c r="F16" s="412">
        <v>0.82199999999999918</v>
      </c>
      <c r="G16" s="410">
        <v>0.61399999999999721</v>
      </c>
      <c r="H16" s="410">
        <v>0.71600000000000108</v>
      </c>
      <c r="I16" s="410">
        <v>0.27499999999999858</v>
      </c>
    </row>
    <row r="17" spans="1:9" s="199" customFormat="1" ht="15.95" customHeight="1">
      <c r="A17" s="520" t="s">
        <v>351</v>
      </c>
      <c r="B17" s="423"/>
      <c r="C17" s="410"/>
      <c r="D17" s="410"/>
      <c r="E17" s="411"/>
      <c r="F17" s="412">
        <v>-0.29799999999999999</v>
      </c>
      <c r="G17" s="410"/>
      <c r="H17" s="410"/>
      <c r="I17" s="410">
        <v>-0.121</v>
      </c>
    </row>
    <row r="18" spans="1:9" s="199" customFormat="1" ht="15.95" customHeight="1">
      <c r="A18" s="520" t="s">
        <v>352</v>
      </c>
      <c r="B18" s="423"/>
      <c r="C18" s="410"/>
      <c r="D18" s="410"/>
      <c r="E18" s="411"/>
      <c r="F18" s="412"/>
      <c r="G18" s="410"/>
      <c r="H18" s="410"/>
      <c r="I18" s="410"/>
    </row>
    <row r="19" spans="1:9" s="199" customFormat="1" ht="15.95" customHeight="1">
      <c r="A19" s="520" t="s">
        <v>353</v>
      </c>
      <c r="B19" s="423">
        <v>-0.4768018025172196</v>
      </c>
      <c r="C19" s="410">
        <v>-0.89354711388488772</v>
      </c>
      <c r="D19" s="410">
        <v>-1.3147474846080254</v>
      </c>
      <c r="E19" s="411">
        <v>0.17438822793651809</v>
      </c>
      <c r="F19" s="412">
        <v>-0.29299999999999998</v>
      </c>
      <c r="G19" s="410">
        <v>0.16</v>
      </c>
      <c r="H19" s="410">
        <v>3.2000000000000001E-2</v>
      </c>
      <c r="I19" s="410">
        <v>0.52900000000000003</v>
      </c>
    </row>
    <row r="20" spans="1:9" s="199" customFormat="1" ht="15.95" customHeight="1">
      <c r="A20" s="1067" t="s">
        <v>354</v>
      </c>
      <c r="B20" s="424">
        <v>19.592441260000001</v>
      </c>
      <c r="C20" s="415">
        <v>18.945691854</v>
      </c>
      <c r="D20" s="415">
        <v>19.134434046999999</v>
      </c>
      <c r="E20" s="416">
        <v>19.555</v>
      </c>
      <c r="F20" s="417">
        <v>18.942</v>
      </c>
      <c r="G20" s="415">
        <v>18.710999999999999</v>
      </c>
      <c r="H20" s="415">
        <v>17.937000000000001</v>
      </c>
      <c r="I20" s="415">
        <v>17.189</v>
      </c>
    </row>
    <row r="21" spans="1:9" s="199" customFormat="1" ht="15.95" customHeight="1">
      <c r="A21" s="1065" t="s">
        <v>356</v>
      </c>
      <c r="B21" s="422"/>
      <c r="C21" s="405"/>
      <c r="D21" s="405"/>
      <c r="E21" s="406"/>
      <c r="F21" s="407"/>
      <c r="G21" s="405"/>
      <c r="H21" s="405"/>
      <c r="I21" s="405"/>
    </row>
    <row r="22" spans="1:9" s="199" customFormat="1" ht="15.95" customHeight="1">
      <c r="A22" s="1066" t="s">
        <v>349</v>
      </c>
      <c r="B22" s="422">
        <v>93.106658580000001</v>
      </c>
      <c r="C22" s="405">
        <v>91.686502153000006</v>
      </c>
      <c r="D22" s="405">
        <v>95.34</v>
      </c>
      <c r="E22" s="406">
        <v>107.684</v>
      </c>
      <c r="F22" s="407">
        <v>130.446</v>
      </c>
      <c r="G22" s="405">
        <v>126.84699999999999</v>
      </c>
      <c r="H22" s="405">
        <v>128.904</v>
      </c>
      <c r="I22" s="405">
        <v>190.09899999999999</v>
      </c>
    </row>
    <row r="23" spans="1:9" s="199" customFormat="1" ht="15.95" customHeight="1">
      <c r="A23" s="520" t="s">
        <v>350</v>
      </c>
      <c r="B23" s="423">
        <v>1.3487899701785437</v>
      </c>
      <c r="C23" s="410">
        <v>2.3690391895879941</v>
      </c>
      <c r="D23" s="410">
        <v>0.9391765302786439</v>
      </c>
      <c r="E23" s="411">
        <v>1.0999648313445647</v>
      </c>
      <c r="F23" s="412">
        <v>1.914999999999992</v>
      </c>
      <c r="G23" s="410">
        <v>2.8340000000000174</v>
      </c>
      <c r="H23" s="410">
        <v>-0.43700000000001182</v>
      </c>
      <c r="I23" s="410">
        <v>2.2630000000000337</v>
      </c>
    </row>
    <row r="24" spans="1:9" s="199" customFormat="1" ht="15.95" customHeight="1">
      <c r="A24" s="520" t="s">
        <v>351</v>
      </c>
      <c r="B24" s="423"/>
      <c r="C24" s="410"/>
      <c r="D24" s="410"/>
      <c r="E24" s="411">
        <v>-14.208299999999999</v>
      </c>
      <c r="F24" s="412">
        <v>-23.558</v>
      </c>
      <c r="G24" s="410"/>
      <c r="H24" s="410"/>
      <c r="I24" s="410">
        <v>-64.099000000000004</v>
      </c>
    </row>
    <row r="25" spans="1:9" s="199" customFormat="1" ht="15.95" customHeight="1">
      <c r="A25" s="520" t="s">
        <v>352</v>
      </c>
      <c r="B25" s="423"/>
      <c r="C25" s="410"/>
      <c r="D25" s="410"/>
      <c r="E25" s="411"/>
      <c r="F25" s="412"/>
      <c r="G25" s="410"/>
      <c r="H25" s="410"/>
      <c r="I25" s="410"/>
    </row>
    <row r="26" spans="1:9" s="199" customFormat="1" ht="15.95" customHeight="1">
      <c r="A26" s="520" t="s">
        <v>353</v>
      </c>
      <c r="B26" s="423">
        <v>-1.4550083241785432</v>
      </c>
      <c r="C26" s="410">
        <v>-0.94888276258799742</v>
      </c>
      <c r="D26" s="410">
        <v>-4.5926743772786409</v>
      </c>
      <c r="E26" s="411">
        <v>0.76433516865543538</v>
      </c>
      <c r="F26" s="412">
        <v>-1.119</v>
      </c>
      <c r="G26" s="410">
        <v>0.76500000000000001</v>
      </c>
      <c r="H26" s="410">
        <v>-1.62</v>
      </c>
      <c r="I26" s="410">
        <v>0.64100000000000001</v>
      </c>
    </row>
    <row r="27" spans="1:9" s="199" customFormat="1" ht="15.95" customHeight="1">
      <c r="A27" s="1067" t="s">
        <v>354</v>
      </c>
      <c r="B27" s="424">
        <v>93.000440225999995</v>
      </c>
      <c r="C27" s="415">
        <v>93.106658580000001</v>
      </c>
      <c r="D27" s="415">
        <v>91.686502153000006</v>
      </c>
      <c r="E27" s="416">
        <v>95.34</v>
      </c>
      <c r="F27" s="417">
        <v>107.684</v>
      </c>
      <c r="G27" s="415">
        <v>130.446</v>
      </c>
      <c r="H27" s="415">
        <v>126.84699999999999</v>
      </c>
      <c r="I27" s="415">
        <v>128.904</v>
      </c>
    </row>
    <row r="28" spans="1:9" s="199" customFormat="1" ht="15.95" customHeight="1">
      <c r="A28" s="1065" t="s">
        <v>357</v>
      </c>
      <c r="B28" s="422"/>
      <c r="C28" s="405"/>
      <c r="D28" s="405"/>
      <c r="E28" s="406"/>
      <c r="F28" s="407"/>
      <c r="G28" s="405"/>
      <c r="H28" s="405"/>
      <c r="I28" s="405"/>
    </row>
    <row r="29" spans="1:9" s="199" customFormat="1" ht="15.95" customHeight="1">
      <c r="A29" s="1066" t="s">
        <v>349</v>
      </c>
      <c r="B29" s="422">
        <v>7.9097546080000001</v>
      </c>
      <c r="C29" s="405">
        <v>7.3916037719999999</v>
      </c>
      <c r="D29" s="405">
        <v>7.22</v>
      </c>
      <c r="E29" s="406">
        <v>6.8879999999999999</v>
      </c>
      <c r="F29" s="407">
        <v>7.399</v>
      </c>
      <c r="G29" s="405">
        <v>7.1159999999999997</v>
      </c>
      <c r="H29" s="405">
        <v>7.8479999999999999</v>
      </c>
      <c r="I29" s="405">
        <v>7.4219999999999997</v>
      </c>
    </row>
    <row r="30" spans="1:9" s="199" customFormat="1" ht="15.95" customHeight="1">
      <c r="A30" s="520" t="s">
        <v>350</v>
      </c>
      <c r="B30" s="423">
        <v>0.31611839302011902</v>
      </c>
      <c r="C30" s="410">
        <v>0.27855054542002655</v>
      </c>
      <c r="D30" s="410">
        <v>0.30937336209431976</v>
      </c>
      <c r="E30" s="411">
        <v>0.29871974275626023</v>
      </c>
      <c r="F30" s="412">
        <v>8.4999999999999964E-2</v>
      </c>
      <c r="G30" s="410">
        <v>-9.9999999999997868E-3</v>
      </c>
      <c r="H30" s="410">
        <v>-0.37800000000000011</v>
      </c>
      <c r="I30" s="410">
        <v>0.36300000000000043</v>
      </c>
    </row>
    <row r="31" spans="1:9" s="199" customFormat="1" ht="15.95" customHeight="1">
      <c r="A31" s="520" t="s">
        <v>351</v>
      </c>
      <c r="B31" s="423"/>
      <c r="C31" s="410"/>
      <c r="D31" s="410"/>
      <c r="E31" s="411"/>
      <c r="F31" s="412">
        <v>-0.72199999999999998</v>
      </c>
      <c r="G31" s="410"/>
      <c r="H31" s="410"/>
      <c r="I31" s="410">
        <v>-0.32</v>
      </c>
    </row>
    <row r="32" spans="1:9" s="199" customFormat="1" ht="15.95" customHeight="1">
      <c r="A32" s="520" t="s">
        <v>352</v>
      </c>
      <c r="B32" s="423">
        <v>0.26900000000000002</v>
      </c>
      <c r="C32" s="410">
        <v>0.13200000000000001</v>
      </c>
      <c r="D32" s="410">
        <v>-3.3000000000000002E-2</v>
      </c>
      <c r="E32" s="411">
        <v>0.04</v>
      </c>
      <c r="F32" s="412">
        <v>0.14499999999999999</v>
      </c>
      <c r="G32" s="410">
        <v>0.23599999999999999</v>
      </c>
      <c r="H32" s="410">
        <v>-0.127</v>
      </c>
      <c r="I32" s="410">
        <v>0.27700000000000002</v>
      </c>
    </row>
    <row r="33" spans="1:9" s="199" customFormat="1" ht="15.95" customHeight="1">
      <c r="A33" s="520" t="s">
        <v>353</v>
      </c>
      <c r="B33" s="423">
        <v>6.5717979798812862E-3</v>
      </c>
      <c r="C33" s="410">
        <v>0.10760029057997418</v>
      </c>
      <c r="D33" s="410">
        <v>-0.10476959009431934</v>
      </c>
      <c r="E33" s="411">
        <v>-6.7197427562604162E-3</v>
      </c>
      <c r="F33" s="412">
        <v>-1.9E-2</v>
      </c>
      <c r="G33" s="410">
        <v>5.7000000000000002E-2</v>
      </c>
      <c r="H33" s="410">
        <v>-0.22700000000000001</v>
      </c>
      <c r="I33" s="410">
        <v>0.106</v>
      </c>
    </row>
    <row r="34" spans="1:9" s="199" customFormat="1" ht="15.95" customHeight="1">
      <c r="A34" s="1067" t="s">
        <v>354</v>
      </c>
      <c r="B34" s="424">
        <v>8.5014447989999997</v>
      </c>
      <c r="C34" s="415">
        <v>7.9097546080000001</v>
      </c>
      <c r="D34" s="415">
        <v>7.3916037719999999</v>
      </c>
      <c r="E34" s="416">
        <v>7.22</v>
      </c>
      <c r="F34" s="417">
        <v>6.8879999999999999</v>
      </c>
      <c r="G34" s="415">
        <v>7.399</v>
      </c>
      <c r="H34" s="415">
        <v>7.1159999999999997</v>
      </c>
      <c r="I34" s="415">
        <v>7.8479999999999999</v>
      </c>
    </row>
    <row r="35" spans="1:9" s="199" customFormat="1" ht="15.95" customHeight="1">
      <c r="A35" s="1065" t="s">
        <v>358</v>
      </c>
      <c r="B35" s="422"/>
      <c r="C35" s="405"/>
      <c r="D35" s="405"/>
      <c r="E35" s="406"/>
      <c r="F35" s="407"/>
      <c r="G35" s="405"/>
      <c r="H35" s="405"/>
      <c r="I35" s="405"/>
    </row>
    <row r="36" spans="1:9" s="199" customFormat="1" ht="15.95" customHeight="1">
      <c r="A36" s="1066" t="s">
        <v>349</v>
      </c>
      <c r="B36" s="422">
        <v>168.08981033499998</v>
      </c>
      <c r="C36" s="405">
        <v>166.42058494399998</v>
      </c>
      <c r="D36" s="405">
        <v>175.167</v>
      </c>
      <c r="E36" s="406">
        <v>191.99497270700002</v>
      </c>
      <c r="F36" s="407">
        <v>239.05879419500002</v>
      </c>
      <c r="G36" s="405">
        <v>233.38830337799999</v>
      </c>
      <c r="H36" s="405">
        <v>232.34058052500001</v>
      </c>
      <c r="I36" s="405">
        <v>324.19500000000005</v>
      </c>
    </row>
    <row r="37" spans="1:9" s="199" customFormat="1" ht="15.95" customHeight="1">
      <c r="A37" s="520" t="s">
        <v>350</v>
      </c>
      <c r="B37" s="423">
        <v>3.1822630284898707</v>
      </c>
      <c r="C37" s="410">
        <v>3.8870736551319851</v>
      </c>
      <c r="D37" s="410">
        <v>2.370721808041651</v>
      </c>
      <c r="E37" s="411">
        <v>2.0607566716725785</v>
      </c>
      <c r="F37" s="412">
        <v>3.0181785119999631</v>
      </c>
      <c r="G37" s="410">
        <v>4.0654908170000397</v>
      </c>
      <c r="H37" s="410">
        <v>0.94172285299998748</v>
      </c>
      <c r="I37" s="410">
        <v>3.2645805249999853</v>
      </c>
    </row>
    <row r="38" spans="1:9" s="199" customFormat="1" ht="15.95" customHeight="1">
      <c r="A38" s="520" t="s">
        <v>351</v>
      </c>
      <c r="B38" s="423">
        <v>0</v>
      </c>
      <c r="C38" s="410">
        <v>0</v>
      </c>
      <c r="D38" s="410">
        <v>-0.78339999999999999</v>
      </c>
      <c r="E38" s="411">
        <v>-20.820999999999998</v>
      </c>
      <c r="F38" s="412">
        <v>-47.836999999999996</v>
      </c>
      <c r="G38" s="410">
        <v>0</v>
      </c>
      <c r="H38" s="410">
        <v>0</v>
      </c>
      <c r="I38" s="410">
        <v>-96.483999999999995</v>
      </c>
    </row>
    <row r="39" spans="1:9" s="199" customFormat="1" ht="15.95" customHeight="1">
      <c r="A39" s="520" t="s">
        <v>352</v>
      </c>
      <c r="B39" s="423">
        <v>0.26900000000000002</v>
      </c>
      <c r="C39" s="410">
        <v>0.13200000000000001</v>
      </c>
      <c r="D39" s="410">
        <v>-3.3000000000000002E-2</v>
      </c>
      <c r="E39" s="411">
        <v>0.04</v>
      </c>
      <c r="F39" s="412">
        <v>0.14499999999999999</v>
      </c>
      <c r="G39" s="410">
        <v>0.23599999999999999</v>
      </c>
      <c r="H39" s="410">
        <v>-0.127</v>
      </c>
      <c r="I39" s="410">
        <v>0.27700000000000002</v>
      </c>
    </row>
    <row r="40" spans="1:9" s="199" customFormat="1" ht="15.95" customHeight="1">
      <c r="A40" s="520" t="s">
        <v>353</v>
      </c>
      <c r="B40" s="423">
        <v>-3.4972065964898604</v>
      </c>
      <c r="C40" s="410">
        <v>-2.3498482641320013</v>
      </c>
      <c r="D40" s="410">
        <v>-10.300736864041676</v>
      </c>
      <c r="E40" s="411">
        <v>1.8922706213274267</v>
      </c>
      <c r="F40" s="412">
        <v>-2.39</v>
      </c>
      <c r="G40" s="410">
        <v>1.369</v>
      </c>
      <c r="H40" s="410">
        <v>0.23299999999999996</v>
      </c>
      <c r="I40" s="410">
        <v>1.0880000000000001</v>
      </c>
    </row>
    <row r="41" spans="1:9" s="199" customFormat="1" ht="15.95" customHeight="1">
      <c r="A41" s="1068" t="s">
        <v>354</v>
      </c>
      <c r="B41" s="425">
        <v>168.043866767</v>
      </c>
      <c r="C41" s="419">
        <v>168.08981033499998</v>
      </c>
      <c r="D41" s="419">
        <v>166.42058494399998</v>
      </c>
      <c r="E41" s="420">
        <v>175.167</v>
      </c>
      <c r="F41" s="421">
        <v>191.99497270700002</v>
      </c>
      <c r="G41" s="419">
        <v>239.05879419500002</v>
      </c>
      <c r="H41" s="419">
        <v>233.38830337799999</v>
      </c>
      <c r="I41" s="419">
        <v>232.34058052500001</v>
      </c>
    </row>
    <row r="42" spans="1:9" ht="15" customHeight="1">
      <c r="E42" s="270"/>
    </row>
  </sheetData>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2"/>
  <sheetViews>
    <sheetView showGridLines="0" view="pageBreakPreview" zoomScale="70" zoomScaleNormal="100" zoomScaleSheetLayoutView="70" workbookViewId="0"/>
  </sheetViews>
  <sheetFormatPr defaultRowHeight="12.75"/>
  <cols>
    <col min="1" max="1" width="65.7109375" style="298" customWidth="1"/>
    <col min="2" max="4" width="14.7109375" style="297" customWidth="1"/>
    <col min="5" max="9" width="14.7109375" style="298" customWidth="1"/>
    <col min="10" max="10" width="3.7109375" style="298" customWidth="1"/>
    <col min="11" max="16384" width="9.140625" style="298"/>
  </cols>
  <sheetData>
    <row r="1" spans="1:11" s="189" customFormat="1" ht="50.1" customHeight="1">
      <c r="A1" s="185"/>
    </row>
    <row r="2" spans="1:11" s="192" customFormat="1" ht="39.950000000000003" customHeight="1">
      <c r="A2" s="190" t="s">
        <v>370</v>
      </c>
      <c r="C2" s="193"/>
      <c r="D2" s="193"/>
      <c r="I2" s="238"/>
      <c r="J2" s="193"/>
    </row>
    <row r="3" spans="1:11" s="192" customFormat="1" ht="2.1" customHeight="1">
      <c r="A3" s="239"/>
      <c r="B3" s="240"/>
      <c r="C3" s="241"/>
      <c r="D3" s="241"/>
      <c r="E3" s="240"/>
      <c r="F3" s="240"/>
      <c r="G3" s="240"/>
      <c r="H3" s="240"/>
      <c r="I3" s="242"/>
      <c r="J3" s="193"/>
    </row>
    <row r="4" spans="1:11" s="199" customFormat="1" ht="15.75" customHeight="1">
      <c r="A4" s="197"/>
      <c r="B4" s="197"/>
      <c r="C4" s="197"/>
      <c r="D4" s="197"/>
      <c r="E4" s="198"/>
      <c r="F4" s="198"/>
      <c r="G4" s="198"/>
      <c r="H4" s="198"/>
      <c r="I4" s="198"/>
      <c r="J4" s="230"/>
      <c r="K4" s="210"/>
    </row>
    <row r="5" spans="1:11" s="199" customFormat="1" ht="20.100000000000001" customHeight="1">
      <c r="A5" s="1069" t="s">
        <v>371</v>
      </c>
      <c r="B5" s="1070"/>
      <c r="C5" s="1070"/>
      <c r="D5" s="1070"/>
      <c r="E5" s="1070"/>
      <c r="F5" s="1070"/>
      <c r="G5" s="1070"/>
      <c r="H5" s="1070"/>
      <c r="I5" s="1070"/>
      <c r="J5" s="230"/>
    </row>
    <row r="6" spans="1:11" ht="15.95" customHeight="1">
      <c r="A6" s="1064" t="s">
        <v>347</v>
      </c>
      <c r="B6" s="323" t="s">
        <v>190</v>
      </c>
      <c r="C6" s="1058" t="s">
        <v>191</v>
      </c>
      <c r="D6" s="1058" t="s">
        <v>192</v>
      </c>
      <c r="E6" s="1063" t="s">
        <v>193</v>
      </c>
      <c r="F6" s="1058" t="s">
        <v>54</v>
      </c>
      <c r="G6" s="1058" t="s">
        <v>55</v>
      </c>
      <c r="H6" s="1058" t="s">
        <v>56</v>
      </c>
      <c r="I6" s="1058" t="s">
        <v>57</v>
      </c>
      <c r="J6" s="402"/>
    </row>
    <row r="7" spans="1:11" s="199" customFormat="1" ht="15.95" customHeight="1">
      <c r="A7" s="1065" t="s">
        <v>348</v>
      </c>
      <c r="B7" s="325"/>
      <c r="C7" s="246"/>
      <c r="D7" s="246"/>
      <c r="E7" s="247"/>
      <c r="F7" s="263"/>
      <c r="G7" s="246"/>
      <c r="H7" s="246"/>
      <c r="I7" s="246"/>
      <c r="J7" s="230"/>
    </row>
    <row r="8" spans="1:11" s="199" customFormat="1" ht="15.95" customHeight="1">
      <c r="A8" s="1066" t="s">
        <v>349</v>
      </c>
      <c r="B8" s="422"/>
      <c r="C8" s="405"/>
      <c r="D8" s="405"/>
      <c r="E8" s="406"/>
      <c r="F8" s="407"/>
      <c r="G8" s="405"/>
      <c r="H8" s="405"/>
      <c r="I8" s="405"/>
      <c r="J8" s="230"/>
    </row>
    <row r="9" spans="1:11" s="199" customFormat="1" ht="15.95" customHeight="1">
      <c r="A9" s="520" t="s">
        <v>350</v>
      </c>
      <c r="B9" s="423"/>
      <c r="C9" s="410"/>
      <c r="D9" s="410"/>
      <c r="E9" s="411"/>
      <c r="F9" s="412"/>
      <c r="G9" s="410"/>
      <c r="H9" s="410"/>
      <c r="I9" s="410"/>
      <c r="J9" s="210"/>
    </row>
    <row r="10" spans="1:11" s="199" customFormat="1" ht="15.95" customHeight="1">
      <c r="A10" s="520" t="s">
        <v>351</v>
      </c>
      <c r="B10" s="423"/>
      <c r="C10" s="410"/>
      <c r="D10" s="410"/>
      <c r="E10" s="411"/>
      <c r="F10" s="412"/>
      <c r="G10" s="410"/>
      <c r="H10" s="410"/>
      <c r="I10" s="410"/>
    </row>
    <row r="11" spans="1:11" s="199" customFormat="1" ht="15.95" customHeight="1">
      <c r="A11" s="520" t="s">
        <v>352</v>
      </c>
      <c r="B11" s="423"/>
      <c r="C11" s="410"/>
      <c r="D11" s="410"/>
      <c r="E11" s="411"/>
      <c r="F11" s="412"/>
      <c r="G11" s="410"/>
      <c r="H11" s="410"/>
      <c r="I11" s="410"/>
    </row>
    <row r="12" spans="1:11" s="199" customFormat="1" ht="15.95" customHeight="1">
      <c r="A12" s="520" t="s">
        <v>353</v>
      </c>
      <c r="B12" s="423"/>
      <c r="C12" s="410"/>
      <c r="D12" s="410"/>
      <c r="E12" s="411"/>
      <c r="F12" s="412"/>
      <c r="G12" s="410"/>
      <c r="H12" s="410"/>
      <c r="I12" s="410"/>
    </row>
    <row r="13" spans="1:11" s="199" customFormat="1" ht="15.95" customHeight="1">
      <c r="A13" s="1067" t="s">
        <v>354</v>
      </c>
      <c r="B13" s="424"/>
      <c r="C13" s="415"/>
      <c r="D13" s="415"/>
      <c r="E13" s="416"/>
      <c r="F13" s="417"/>
      <c r="G13" s="415"/>
      <c r="H13" s="415"/>
      <c r="I13" s="415"/>
    </row>
    <row r="14" spans="1:11" s="199" customFormat="1" ht="15.95" customHeight="1">
      <c r="A14" s="1065" t="s">
        <v>355</v>
      </c>
      <c r="B14" s="422"/>
      <c r="C14" s="405"/>
      <c r="D14" s="405"/>
      <c r="E14" s="406"/>
      <c r="F14" s="407"/>
      <c r="G14" s="405"/>
      <c r="H14" s="405"/>
      <c r="I14" s="405"/>
    </row>
    <row r="15" spans="1:11" s="199" customFormat="1" ht="15.95" customHeight="1">
      <c r="A15" s="1066" t="s">
        <v>349</v>
      </c>
      <c r="B15" s="422">
        <v>122.92802565700001</v>
      </c>
      <c r="C15" s="405">
        <v>124.955188291</v>
      </c>
      <c r="D15" s="405">
        <v>126.81399999999999</v>
      </c>
      <c r="E15" s="406">
        <v>125.69499999999999</v>
      </c>
      <c r="F15" s="407">
        <v>130.97499999999999</v>
      </c>
      <c r="G15" s="405">
        <v>137.24199999999999</v>
      </c>
      <c r="H15" s="405">
        <v>135.60300000000001</v>
      </c>
      <c r="I15" s="405">
        <v>137.29499999999999</v>
      </c>
    </row>
    <row r="16" spans="1:11" s="199" customFormat="1" ht="15.95" customHeight="1">
      <c r="A16" s="520" t="s">
        <v>350</v>
      </c>
      <c r="B16" s="423">
        <v>0.43250707803176458</v>
      </c>
      <c r="C16" s="410">
        <v>-0.1013914609948503</v>
      </c>
      <c r="D16" s="410">
        <v>-0.79952652348432318</v>
      </c>
      <c r="E16" s="411">
        <v>0.24922007258520296</v>
      </c>
      <c r="F16" s="412">
        <v>-4.2240000000000038</v>
      </c>
      <c r="G16" s="410">
        <v>-5.2719999999999914</v>
      </c>
      <c r="H16" s="410">
        <v>-1.3020000000000209</v>
      </c>
      <c r="I16" s="410">
        <v>-0.53599999999997294</v>
      </c>
    </row>
    <row r="17" spans="1:9" s="199" customFormat="1" ht="15.95" customHeight="1">
      <c r="A17" s="520" t="s">
        <v>351</v>
      </c>
      <c r="B17" s="423">
        <v>-0.13100000000000001</v>
      </c>
      <c r="C17" s="410">
        <v>-0.878</v>
      </c>
      <c r="D17" s="410"/>
      <c r="E17" s="411"/>
      <c r="F17" s="412"/>
      <c r="G17" s="410"/>
      <c r="H17" s="410"/>
      <c r="I17" s="410"/>
    </row>
    <row r="18" spans="1:9" s="199" customFormat="1" ht="15.95" customHeight="1">
      <c r="A18" s="520" t="s">
        <v>352</v>
      </c>
      <c r="B18" s="423"/>
      <c r="C18" s="410"/>
      <c r="D18" s="410"/>
      <c r="E18" s="411"/>
      <c r="F18" s="412"/>
      <c r="G18" s="410"/>
      <c r="H18" s="410"/>
      <c r="I18" s="410"/>
    </row>
    <row r="19" spans="1:9" s="199" customFormat="1" ht="15.95" customHeight="1">
      <c r="A19" s="520" t="s">
        <v>353</v>
      </c>
      <c r="B19" s="423">
        <v>-0.76466087903176883</v>
      </c>
      <c r="C19" s="410">
        <v>-1.0477711730051422</v>
      </c>
      <c r="D19" s="410">
        <v>-1.0592851855156709</v>
      </c>
      <c r="E19" s="411">
        <v>0.86977992741479682</v>
      </c>
      <c r="F19" s="412">
        <v>-1.056</v>
      </c>
      <c r="G19" s="410">
        <v>-0.995</v>
      </c>
      <c r="H19" s="410">
        <v>2.9409999999999998</v>
      </c>
      <c r="I19" s="410">
        <v>-1.1559999999999999</v>
      </c>
    </row>
    <row r="20" spans="1:9" s="199" customFormat="1" ht="15.95" customHeight="1">
      <c r="A20" s="1067" t="s">
        <v>354</v>
      </c>
      <c r="B20" s="424">
        <v>122.464871856</v>
      </c>
      <c r="C20" s="415">
        <v>122.92802565700001</v>
      </c>
      <c r="D20" s="415">
        <v>124.955188291</v>
      </c>
      <c r="E20" s="416">
        <v>126.81399999999999</v>
      </c>
      <c r="F20" s="417">
        <v>125.69499999999999</v>
      </c>
      <c r="G20" s="415">
        <v>130.97499999999999</v>
      </c>
      <c r="H20" s="415">
        <v>137.24199999999999</v>
      </c>
      <c r="I20" s="415">
        <v>135.60300000000001</v>
      </c>
    </row>
    <row r="21" spans="1:9" s="199" customFormat="1" ht="15.95" customHeight="1">
      <c r="A21" s="1065" t="s">
        <v>356</v>
      </c>
      <c r="B21" s="422"/>
      <c r="C21" s="405"/>
      <c r="D21" s="405"/>
      <c r="E21" s="406"/>
      <c r="F21" s="407"/>
      <c r="G21" s="405"/>
      <c r="H21" s="405"/>
      <c r="I21" s="405"/>
    </row>
    <row r="22" spans="1:9" s="199" customFormat="1" ht="15.95" customHeight="1">
      <c r="A22" s="1066" t="s">
        <v>349</v>
      </c>
      <c r="B22" s="422">
        <v>73.372642315999997</v>
      </c>
      <c r="C22" s="405">
        <v>73.480855079999998</v>
      </c>
      <c r="D22" s="405">
        <v>73.512</v>
      </c>
      <c r="E22" s="406">
        <v>67.977999999999994</v>
      </c>
      <c r="F22" s="407">
        <v>66.233999999999995</v>
      </c>
      <c r="G22" s="405">
        <v>58.000999999999998</v>
      </c>
      <c r="H22" s="405">
        <v>60.5</v>
      </c>
      <c r="I22" s="405">
        <v>66.44</v>
      </c>
    </row>
    <row r="23" spans="1:9" s="199" customFormat="1" ht="15.95" customHeight="1">
      <c r="A23" s="520" t="s">
        <v>350</v>
      </c>
      <c r="B23" s="423">
        <v>2.5747840194345835</v>
      </c>
      <c r="C23" s="410">
        <v>-0.20245390783200173</v>
      </c>
      <c r="D23" s="410">
        <v>0.28021247635744972</v>
      </c>
      <c r="E23" s="411">
        <v>5.8107643791823023</v>
      </c>
      <c r="F23" s="412">
        <v>1.9200000000000017</v>
      </c>
      <c r="G23" s="410">
        <v>4.8629999999999995</v>
      </c>
      <c r="H23" s="410">
        <v>-6.1069999999999993</v>
      </c>
      <c r="I23" s="410">
        <v>-6.0959999999999965</v>
      </c>
    </row>
    <row r="24" spans="1:9" s="199" customFormat="1" ht="15.95" customHeight="1">
      <c r="A24" s="520" t="s">
        <v>351</v>
      </c>
      <c r="B24" s="423"/>
      <c r="C24" s="410"/>
      <c r="D24" s="410"/>
      <c r="E24" s="411"/>
      <c r="F24" s="412"/>
      <c r="G24" s="410"/>
      <c r="H24" s="410"/>
      <c r="I24" s="410"/>
    </row>
    <row r="25" spans="1:9" s="199" customFormat="1" ht="15.95" customHeight="1">
      <c r="A25" s="520" t="s">
        <v>352</v>
      </c>
      <c r="B25" s="423"/>
      <c r="C25" s="410"/>
      <c r="D25" s="410"/>
      <c r="E25" s="411"/>
      <c r="F25" s="412"/>
      <c r="G25" s="410"/>
      <c r="H25" s="410"/>
      <c r="I25" s="410"/>
    </row>
    <row r="26" spans="1:9" s="199" customFormat="1" ht="15.95" customHeight="1">
      <c r="A26" s="520" t="s">
        <v>353</v>
      </c>
      <c r="B26" s="423">
        <v>-0.30147935043458557</v>
      </c>
      <c r="C26" s="410">
        <v>9.4241143832000732E-2</v>
      </c>
      <c r="D26" s="410">
        <v>-0.31135739635745241</v>
      </c>
      <c r="E26" s="411">
        <v>-0.27676437918229624</v>
      </c>
      <c r="F26" s="412">
        <v>-0.17599999999999999</v>
      </c>
      <c r="G26" s="410">
        <v>3.37</v>
      </c>
      <c r="H26" s="410">
        <v>3.6080000000000001</v>
      </c>
      <c r="I26" s="410">
        <v>0.156</v>
      </c>
    </row>
    <row r="27" spans="1:9" s="199" customFormat="1" ht="15.95" customHeight="1">
      <c r="A27" s="1067" t="s">
        <v>354</v>
      </c>
      <c r="B27" s="424">
        <v>75.645946984999995</v>
      </c>
      <c r="C27" s="415">
        <v>73.372642315999997</v>
      </c>
      <c r="D27" s="415">
        <v>73.480855079999998</v>
      </c>
      <c r="E27" s="416">
        <v>73.512</v>
      </c>
      <c r="F27" s="417">
        <v>67.977999999999994</v>
      </c>
      <c r="G27" s="415">
        <v>66.233999999999995</v>
      </c>
      <c r="H27" s="415">
        <v>58.000999999999998</v>
      </c>
      <c r="I27" s="415">
        <v>60.5</v>
      </c>
    </row>
    <row r="28" spans="1:9" s="199" customFormat="1" ht="15.95" customHeight="1">
      <c r="A28" s="1065" t="s">
        <v>357</v>
      </c>
      <c r="B28" s="422"/>
      <c r="C28" s="405"/>
      <c r="D28" s="405"/>
      <c r="E28" s="406"/>
      <c r="F28" s="407"/>
      <c r="G28" s="405"/>
      <c r="H28" s="405"/>
      <c r="I28" s="405"/>
    </row>
    <row r="29" spans="1:9" s="199" customFormat="1" ht="15.95" customHeight="1">
      <c r="A29" s="1066" t="s">
        <v>349</v>
      </c>
      <c r="B29" s="422">
        <v>0.180151585</v>
      </c>
      <c r="C29" s="405">
        <v>0.178041223</v>
      </c>
      <c r="D29" s="405">
        <v>0.183</v>
      </c>
      <c r="E29" s="406">
        <v>0.19600000000000001</v>
      </c>
      <c r="F29" s="407">
        <v>0.19700000000000001</v>
      </c>
      <c r="G29" s="405">
        <v>0.192</v>
      </c>
      <c r="H29" s="405">
        <v>0.38400000000000001</v>
      </c>
      <c r="I29" s="405">
        <v>0.36599999999999999</v>
      </c>
    </row>
    <row r="30" spans="1:9" s="199" customFormat="1" ht="15.95" customHeight="1">
      <c r="A30" s="520" t="s">
        <v>350</v>
      </c>
      <c r="B30" s="423">
        <v>-1.821363810742882E-2</v>
      </c>
      <c r="C30" s="410">
        <v>8.44680493617122E-4</v>
      </c>
      <c r="D30" s="410">
        <v>-4.052579525677202E-3</v>
      </c>
      <c r="E30" s="411">
        <v>-8.6362445525622611E-3</v>
      </c>
      <c r="F30" s="412">
        <v>-1.0000000000000009E-3</v>
      </c>
      <c r="G30" s="410">
        <v>2.0000000000000018E-3</v>
      </c>
      <c r="H30" s="410">
        <v>-1.6000000000000014E-2</v>
      </c>
      <c r="I30" s="410">
        <v>0</v>
      </c>
    </row>
    <row r="31" spans="1:9" s="199" customFormat="1" ht="15.95" customHeight="1">
      <c r="A31" s="520" t="s">
        <v>351</v>
      </c>
      <c r="B31" s="423"/>
      <c r="C31" s="410"/>
      <c r="D31" s="410"/>
      <c r="E31" s="411"/>
      <c r="F31" s="412"/>
      <c r="G31" s="410"/>
      <c r="H31" s="410">
        <v>-0.38400000000000001</v>
      </c>
      <c r="I31" s="410"/>
    </row>
    <row r="32" spans="1:9" s="199" customFormat="1" ht="15.95" customHeight="1">
      <c r="A32" s="520" t="s">
        <v>352</v>
      </c>
      <c r="B32" s="423"/>
      <c r="C32" s="410"/>
      <c r="D32" s="410"/>
      <c r="E32" s="411"/>
      <c r="F32" s="412"/>
      <c r="G32" s="410"/>
      <c r="H32" s="410"/>
      <c r="I32" s="410">
        <v>2.1000000000000001E-2</v>
      </c>
    </row>
    <row r="33" spans="1:9" s="199" customFormat="1" ht="15.95" customHeight="1">
      <c r="A33" s="520" t="s">
        <v>353</v>
      </c>
      <c r="B33" s="423">
        <v>-9.5727948925711809E-3</v>
      </c>
      <c r="C33" s="410">
        <v>1.2656815063828825E-3</v>
      </c>
      <c r="D33" s="410">
        <v>-9.0619747432279585E-4</v>
      </c>
      <c r="E33" s="411">
        <v>-4.3637554474377505E-3</v>
      </c>
      <c r="F33" s="412">
        <v>0</v>
      </c>
      <c r="G33" s="410">
        <v>3.0000000000000001E-3</v>
      </c>
      <c r="H33" s="410">
        <v>0.20799999999999999</v>
      </c>
      <c r="I33" s="410">
        <v>-3.0000000000000001E-3</v>
      </c>
    </row>
    <row r="34" spans="1:9" s="199" customFormat="1" ht="15.95" customHeight="1">
      <c r="A34" s="1067" t="s">
        <v>354</v>
      </c>
      <c r="B34" s="424">
        <v>0.152365152</v>
      </c>
      <c r="C34" s="415">
        <v>0.180151585</v>
      </c>
      <c r="D34" s="415">
        <v>0.178041223</v>
      </c>
      <c r="E34" s="416">
        <v>0.183</v>
      </c>
      <c r="F34" s="417">
        <v>0.19600000000000001</v>
      </c>
      <c r="G34" s="415">
        <v>0.19700000000000001</v>
      </c>
      <c r="H34" s="415">
        <v>0.192</v>
      </c>
      <c r="I34" s="415">
        <v>0.38400000000000001</v>
      </c>
    </row>
    <row r="35" spans="1:9" s="199" customFormat="1" ht="15.95" customHeight="1">
      <c r="A35" s="1065" t="s">
        <v>358</v>
      </c>
      <c r="B35" s="422"/>
      <c r="C35" s="405"/>
      <c r="D35" s="405"/>
      <c r="E35" s="406"/>
      <c r="F35" s="407"/>
      <c r="G35" s="405"/>
      <c r="H35" s="405"/>
      <c r="I35" s="405"/>
    </row>
    <row r="36" spans="1:9" s="199" customFormat="1" ht="15.95" customHeight="1">
      <c r="A36" s="1066" t="s">
        <v>349</v>
      </c>
      <c r="B36" s="422">
        <v>196.48081955800001</v>
      </c>
      <c r="C36" s="405">
        <v>198.61408459399999</v>
      </c>
      <c r="D36" s="405">
        <v>200.50899999999999</v>
      </c>
      <c r="E36" s="406">
        <v>193.869</v>
      </c>
      <c r="F36" s="407">
        <v>197.40600000000001</v>
      </c>
      <c r="G36" s="405">
        <v>195.435</v>
      </c>
      <c r="H36" s="405">
        <v>196.48699999999999</v>
      </c>
      <c r="I36" s="405">
        <v>204.101</v>
      </c>
    </row>
    <row r="37" spans="1:9" s="199" customFormat="1" ht="15.95" customHeight="1">
      <c r="A37" s="520" t="s">
        <v>350</v>
      </c>
      <c r="B37" s="423">
        <v>2.9890774593589025</v>
      </c>
      <c r="C37" s="410">
        <v>-0.30300068833322447</v>
      </c>
      <c r="D37" s="410">
        <v>-0.52336662665254963</v>
      </c>
      <c r="E37" s="411">
        <v>6.0513482072149234</v>
      </c>
      <c r="F37" s="412">
        <v>-2.3050000000000059</v>
      </c>
      <c r="G37" s="410">
        <v>-0.40699999999999181</v>
      </c>
      <c r="H37" s="410">
        <v>-7.4250000000000203</v>
      </c>
      <c r="I37" s="410">
        <v>-6.6320000000000041</v>
      </c>
    </row>
    <row r="38" spans="1:9" s="199" customFormat="1" ht="15.95" customHeight="1">
      <c r="A38" s="520" t="s">
        <v>351</v>
      </c>
      <c r="B38" s="423">
        <v>-0.13100000000000001</v>
      </c>
      <c r="C38" s="410">
        <v>-0.878</v>
      </c>
      <c r="D38" s="410">
        <v>0</v>
      </c>
      <c r="E38" s="411">
        <v>0</v>
      </c>
      <c r="F38" s="412">
        <v>0</v>
      </c>
      <c r="G38" s="410">
        <v>0</v>
      </c>
      <c r="H38" s="410">
        <v>-0.38400000000000001</v>
      </c>
      <c r="I38" s="410">
        <v>0</v>
      </c>
    </row>
    <row r="39" spans="1:9" s="199" customFormat="1" ht="15.95" customHeight="1">
      <c r="A39" s="520" t="s">
        <v>352</v>
      </c>
      <c r="B39" s="423">
        <v>0</v>
      </c>
      <c r="C39" s="410">
        <v>0</v>
      </c>
      <c r="D39" s="410">
        <v>0</v>
      </c>
      <c r="E39" s="411">
        <v>0</v>
      </c>
      <c r="F39" s="412">
        <v>0</v>
      </c>
      <c r="G39" s="410">
        <v>0</v>
      </c>
      <c r="H39" s="410">
        <v>0</v>
      </c>
      <c r="I39" s="410">
        <v>2.1000000000000001E-2</v>
      </c>
    </row>
    <row r="40" spans="1:9" s="199" customFormat="1" ht="15.95" customHeight="1">
      <c r="A40" s="520" t="s">
        <v>353</v>
      </c>
      <c r="B40" s="423">
        <v>-1.0757130243589257</v>
      </c>
      <c r="C40" s="410">
        <v>-0.9522643476667586</v>
      </c>
      <c r="D40" s="410">
        <v>-1.3715487793474459</v>
      </c>
      <c r="E40" s="411">
        <v>0.58865179278506286</v>
      </c>
      <c r="F40" s="412">
        <v>-1.232</v>
      </c>
      <c r="G40" s="410">
        <v>2.3780000000000001</v>
      </c>
      <c r="H40" s="410">
        <v>6.7569999999999997</v>
      </c>
      <c r="I40" s="410">
        <v>-1.0029999999999999</v>
      </c>
    </row>
    <row r="41" spans="1:9" s="199" customFormat="1" ht="15.95" customHeight="1">
      <c r="A41" s="1068" t="s">
        <v>354</v>
      </c>
      <c r="B41" s="425">
        <v>198.26318399299998</v>
      </c>
      <c r="C41" s="419">
        <v>196.48081955800001</v>
      </c>
      <c r="D41" s="419">
        <v>198.61408459399999</v>
      </c>
      <c r="E41" s="420">
        <v>200.50899999999999</v>
      </c>
      <c r="F41" s="421">
        <v>193.869</v>
      </c>
      <c r="G41" s="419">
        <v>197.40600000000001</v>
      </c>
      <c r="H41" s="419">
        <v>195.435</v>
      </c>
      <c r="I41" s="419">
        <v>196.48699999999999</v>
      </c>
    </row>
    <row r="42" spans="1:9" ht="15" customHeight="1"/>
  </sheetData>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M50"/>
  <sheetViews>
    <sheetView showGridLines="0" view="pageBreakPreview" zoomScale="70" zoomScaleNormal="100" zoomScaleSheetLayoutView="70" workbookViewId="0"/>
  </sheetViews>
  <sheetFormatPr defaultRowHeight="12.75"/>
  <cols>
    <col min="1" max="1" width="65.7109375" style="298" customWidth="1"/>
    <col min="2" max="4" width="14.7109375" style="297" customWidth="1"/>
    <col min="5" max="11" width="14.7109375" style="298" customWidth="1"/>
    <col min="12" max="12" width="3.7109375" style="298" customWidth="1"/>
    <col min="13" max="16384" width="9.140625" style="298"/>
  </cols>
  <sheetData>
    <row r="1" spans="1:13" s="189" customFormat="1" ht="50.1" customHeight="1">
      <c r="A1" s="185"/>
    </row>
    <row r="2" spans="1:13" s="192" customFormat="1" ht="39.950000000000003" customHeight="1">
      <c r="A2" s="190" t="s">
        <v>372</v>
      </c>
      <c r="L2" s="298"/>
    </row>
    <row r="3" spans="1:13" s="192" customFormat="1" ht="2.1" customHeight="1">
      <c r="A3" s="426"/>
      <c r="B3" s="427"/>
      <c r="C3" s="427"/>
      <c r="D3" s="427"/>
      <c r="E3" s="427"/>
      <c r="F3" s="427"/>
      <c r="G3" s="427"/>
      <c r="H3" s="427"/>
      <c r="I3" s="427"/>
      <c r="J3" s="427"/>
      <c r="K3" s="427"/>
      <c r="L3" s="298"/>
    </row>
    <row r="4" spans="1:13" s="199" customFormat="1" ht="15.75" customHeight="1">
      <c r="A4" s="428"/>
      <c r="B4" s="429"/>
      <c r="C4" s="429"/>
      <c r="D4" s="429"/>
      <c r="E4" s="429"/>
      <c r="F4" s="429"/>
      <c r="G4" s="429"/>
      <c r="H4" s="429"/>
      <c r="I4" s="429"/>
      <c r="J4" s="429"/>
      <c r="K4" s="429"/>
      <c r="L4" s="298"/>
    </row>
    <row r="5" spans="1:13" s="199" customFormat="1" ht="20.100000000000001" customHeight="1">
      <c r="A5" s="1094" t="s">
        <v>373</v>
      </c>
      <c r="B5" s="1095"/>
      <c r="C5" s="1095"/>
      <c r="D5" s="1095"/>
      <c r="E5" s="1095"/>
      <c r="F5" s="1095"/>
      <c r="G5" s="1095"/>
      <c r="H5" s="1095"/>
      <c r="I5" s="1095"/>
      <c r="J5" s="1095"/>
      <c r="K5" s="1095"/>
      <c r="L5" s="298"/>
    </row>
    <row r="6" spans="1:13" s="199" customFormat="1" ht="15.95" customHeight="1">
      <c r="A6" s="430" t="s">
        <v>269</v>
      </c>
      <c r="B6" s="244" t="s">
        <v>190</v>
      </c>
      <c r="C6" s="205" t="s">
        <v>191</v>
      </c>
      <c r="D6" s="205" t="s">
        <v>192</v>
      </c>
      <c r="E6" s="206" t="s">
        <v>193</v>
      </c>
      <c r="F6" s="401" t="s">
        <v>54</v>
      </c>
      <c r="G6" s="205" t="s">
        <v>55</v>
      </c>
      <c r="H6" s="205" t="s">
        <v>56</v>
      </c>
      <c r="I6" s="206" t="s">
        <v>57</v>
      </c>
      <c r="J6" s="401" t="s">
        <v>270</v>
      </c>
      <c r="K6" s="205" t="s">
        <v>271</v>
      </c>
      <c r="L6" s="298"/>
    </row>
    <row r="7" spans="1:13" s="199" customFormat="1" ht="15.95" customHeight="1">
      <c r="A7" s="431" t="s">
        <v>374</v>
      </c>
      <c r="B7" s="432">
        <v>173.90900000000005</v>
      </c>
      <c r="C7" s="433">
        <v>164.79599999999999</v>
      </c>
      <c r="D7" s="433">
        <v>158.733</v>
      </c>
      <c r="E7" s="433">
        <v>100.306</v>
      </c>
      <c r="F7" s="434">
        <v>85.944000000000017</v>
      </c>
      <c r="G7" s="433">
        <v>131.97800000000001</v>
      </c>
      <c r="H7" s="433">
        <v>108.104</v>
      </c>
      <c r="I7" s="433">
        <v>135.70499999999998</v>
      </c>
      <c r="J7" s="434">
        <v>597.74400000000003</v>
      </c>
      <c r="K7" s="433">
        <v>461.73100000000005</v>
      </c>
      <c r="L7" s="298"/>
    </row>
    <row r="8" spans="1:13" s="199" customFormat="1" ht="15.95" customHeight="1">
      <c r="A8" s="435" t="s">
        <v>375</v>
      </c>
      <c r="B8" s="436">
        <v>0</v>
      </c>
      <c r="C8" s="437">
        <v>0</v>
      </c>
      <c r="D8" s="437">
        <v>0</v>
      </c>
      <c r="E8" s="437">
        <v>0</v>
      </c>
      <c r="F8" s="438">
        <v>0</v>
      </c>
      <c r="G8" s="437">
        <v>-8.1059999999999999</v>
      </c>
      <c r="H8" s="437">
        <v>-8.4309999999999992</v>
      </c>
      <c r="I8" s="437">
        <v>-4.4980000000000002</v>
      </c>
      <c r="J8" s="438">
        <v>0</v>
      </c>
      <c r="K8" s="437">
        <v>-21.035</v>
      </c>
      <c r="L8" s="298"/>
    </row>
    <row r="9" spans="1:13" s="199" customFormat="1" ht="15.95" customHeight="1">
      <c r="A9" s="439" t="s">
        <v>376</v>
      </c>
      <c r="B9" s="440">
        <v>173.90900000000005</v>
      </c>
      <c r="C9" s="441">
        <v>164.79599999999999</v>
      </c>
      <c r="D9" s="441">
        <v>158.733</v>
      </c>
      <c r="E9" s="441">
        <v>100.306</v>
      </c>
      <c r="F9" s="442">
        <v>85.944000000000017</v>
      </c>
      <c r="G9" s="441">
        <v>123.87200000000001</v>
      </c>
      <c r="H9" s="441">
        <v>99.673000000000002</v>
      </c>
      <c r="I9" s="441">
        <v>131.20699999999999</v>
      </c>
      <c r="J9" s="442">
        <v>597.74400000000003</v>
      </c>
      <c r="K9" s="441">
        <v>440.69600000000003</v>
      </c>
      <c r="L9" s="298"/>
    </row>
    <row r="10" spans="1:13" s="199" customFormat="1" ht="15.95" customHeight="1">
      <c r="A10" s="443" t="s">
        <v>377</v>
      </c>
      <c r="B10" s="432">
        <v>24.319000000000003</v>
      </c>
      <c r="C10" s="433">
        <v>27.956999999999994</v>
      </c>
      <c r="D10" s="433">
        <v>14.310999999999998</v>
      </c>
      <c r="E10" s="433">
        <v>2.7829999999999995</v>
      </c>
      <c r="F10" s="434">
        <v>-37.338823304983549</v>
      </c>
      <c r="G10" s="433">
        <v>-1.86553989011216</v>
      </c>
      <c r="H10" s="433">
        <v>0.47990029021792679</v>
      </c>
      <c r="I10" s="433">
        <v>-1.2655278160316001</v>
      </c>
      <c r="J10" s="434">
        <v>69.36999999999999</v>
      </c>
      <c r="K10" s="433">
        <v>-39.980990720909347</v>
      </c>
      <c r="L10" s="298"/>
      <c r="M10" s="444"/>
    </row>
    <row r="11" spans="1:13" s="199" customFormat="1" ht="15.95" customHeight="1">
      <c r="A11" s="445" t="s">
        <v>378</v>
      </c>
      <c r="B11" s="436">
        <v>0</v>
      </c>
      <c r="C11" s="437">
        <v>0</v>
      </c>
      <c r="D11" s="437">
        <v>0</v>
      </c>
      <c r="E11" s="437">
        <v>0</v>
      </c>
      <c r="F11" s="438">
        <v>-76.294999999999987</v>
      </c>
      <c r="G11" s="437">
        <v>-189.38399999999999</v>
      </c>
      <c r="H11" s="437">
        <v>-149.709</v>
      </c>
      <c r="I11" s="437">
        <v>-24.896000000000001</v>
      </c>
      <c r="J11" s="438">
        <v>0</v>
      </c>
      <c r="K11" s="437">
        <v>-440.28399999999999</v>
      </c>
      <c r="L11" s="298"/>
    </row>
    <row r="12" spans="1:13" s="199" customFormat="1" ht="15.95" customHeight="1">
      <c r="A12" s="439" t="s">
        <v>379</v>
      </c>
      <c r="B12" s="440">
        <v>24.319000000000003</v>
      </c>
      <c r="C12" s="441">
        <v>27.956999999999994</v>
      </c>
      <c r="D12" s="441">
        <v>14.310999999999998</v>
      </c>
      <c r="E12" s="441">
        <v>2.7829999999999995</v>
      </c>
      <c r="F12" s="442">
        <v>-113.63382330498354</v>
      </c>
      <c r="G12" s="441">
        <v>-191.24953989011215</v>
      </c>
      <c r="H12" s="441">
        <v>-149.22909970978208</v>
      </c>
      <c r="I12" s="441">
        <v>-26.161527816031601</v>
      </c>
      <c r="J12" s="442">
        <v>69.36999999999999</v>
      </c>
      <c r="K12" s="441">
        <v>-480.26499072090934</v>
      </c>
      <c r="L12" s="298"/>
    </row>
    <row r="13" spans="1:13" s="199" customFormat="1" ht="15.95" customHeight="1">
      <c r="A13" s="443" t="s">
        <v>380</v>
      </c>
      <c r="B13" s="432">
        <v>48.385999999999996</v>
      </c>
      <c r="C13" s="433">
        <v>47.798000000000016</v>
      </c>
      <c r="D13" s="433">
        <v>64.489999999999995</v>
      </c>
      <c r="E13" s="433">
        <v>51.518000000000001</v>
      </c>
      <c r="F13" s="434">
        <v>73.299000000000007</v>
      </c>
      <c r="G13" s="433">
        <v>60.766999999999996</v>
      </c>
      <c r="H13" s="433">
        <v>45.601000000000006</v>
      </c>
      <c r="I13" s="433">
        <v>38.823</v>
      </c>
      <c r="J13" s="434">
        <v>212.19200000000001</v>
      </c>
      <c r="K13" s="433">
        <v>218.49</v>
      </c>
      <c r="L13" s="298"/>
    </row>
    <row r="14" spans="1:13" s="199" customFormat="1" ht="15.95" customHeight="1">
      <c r="A14" s="445" t="s">
        <v>378</v>
      </c>
      <c r="B14" s="436">
        <v>0</v>
      </c>
      <c r="C14" s="437">
        <v>0</v>
      </c>
      <c r="D14" s="437">
        <v>0</v>
      </c>
      <c r="E14" s="437">
        <v>0</v>
      </c>
      <c r="F14" s="438">
        <v>0</v>
      </c>
      <c r="G14" s="437">
        <v>0</v>
      </c>
      <c r="H14" s="437">
        <v>0</v>
      </c>
      <c r="I14" s="437">
        <v>0</v>
      </c>
      <c r="J14" s="438">
        <v>0</v>
      </c>
      <c r="K14" s="437">
        <v>0</v>
      </c>
      <c r="L14" s="298"/>
    </row>
    <row r="15" spans="1:13" s="199" customFormat="1" ht="15.95" customHeight="1">
      <c r="A15" s="439" t="s">
        <v>381</v>
      </c>
      <c r="B15" s="440">
        <v>48.385999999999996</v>
      </c>
      <c r="C15" s="441">
        <v>47.798000000000016</v>
      </c>
      <c r="D15" s="441">
        <v>64.489999999999995</v>
      </c>
      <c r="E15" s="441">
        <v>51.518000000000001</v>
      </c>
      <c r="F15" s="442">
        <v>73.299000000000007</v>
      </c>
      <c r="G15" s="441">
        <v>60.766999999999996</v>
      </c>
      <c r="H15" s="441">
        <v>45.601000000000006</v>
      </c>
      <c r="I15" s="441">
        <v>38.823</v>
      </c>
      <c r="J15" s="442">
        <v>212.19200000000001</v>
      </c>
      <c r="K15" s="441">
        <v>218.49</v>
      </c>
      <c r="L15" s="298"/>
    </row>
    <row r="16" spans="1:13" s="199" customFormat="1" ht="15.95" customHeight="1">
      <c r="A16" s="446" t="s">
        <v>382</v>
      </c>
      <c r="B16" s="447">
        <v>246.61400000000006</v>
      </c>
      <c r="C16" s="448">
        <v>240.55099999999999</v>
      </c>
      <c r="D16" s="448">
        <v>237.53399999999999</v>
      </c>
      <c r="E16" s="448">
        <v>154.607</v>
      </c>
      <c r="F16" s="449">
        <v>45.609176695016487</v>
      </c>
      <c r="G16" s="448">
        <v>-6.6105398901121362</v>
      </c>
      <c r="H16" s="448">
        <v>-3.9550997097820684</v>
      </c>
      <c r="I16" s="448">
        <v>143.86847218396841</v>
      </c>
      <c r="J16" s="449">
        <v>879.30600000000004</v>
      </c>
      <c r="K16" s="448">
        <v>178.9210092790907</v>
      </c>
      <c r="L16" s="298"/>
    </row>
    <row r="17" spans="1:12" s="199" customFormat="1" ht="15.95" customHeight="1">
      <c r="A17" s="450" t="s">
        <v>383</v>
      </c>
      <c r="B17" s="436">
        <v>46.168000000000006</v>
      </c>
      <c r="C17" s="437">
        <v>52.789999999999992</v>
      </c>
      <c r="D17" s="437">
        <v>54.519000000000005</v>
      </c>
      <c r="E17" s="437">
        <v>65.147999999999996</v>
      </c>
      <c r="F17" s="438">
        <v>54.883999999999986</v>
      </c>
      <c r="G17" s="437">
        <v>67.991000000000014</v>
      </c>
      <c r="H17" s="437">
        <v>44.263999999999996</v>
      </c>
      <c r="I17" s="437">
        <v>62.081000000000003</v>
      </c>
      <c r="J17" s="438">
        <v>218.625</v>
      </c>
      <c r="K17" s="437">
        <v>229.22000000000003</v>
      </c>
      <c r="L17" s="298"/>
    </row>
    <row r="18" spans="1:12" s="199" customFormat="1" ht="15.95" customHeight="1">
      <c r="A18" s="451" t="s">
        <v>384</v>
      </c>
      <c r="B18" s="452">
        <v>7.2740000000000293</v>
      </c>
      <c r="C18" s="453">
        <v>48.267999999999986</v>
      </c>
      <c r="D18" s="453">
        <v>24.657000000000011</v>
      </c>
      <c r="E18" s="453">
        <v>40.304999999999993</v>
      </c>
      <c r="F18" s="454">
        <v>11.714</v>
      </c>
      <c r="G18" s="453">
        <v>41.667000000000002</v>
      </c>
      <c r="H18" s="453">
        <v>18.693999999999999</v>
      </c>
      <c r="I18" s="453">
        <v>11.641999999999999</v>
      </c>
      <c r="J18" s="454">
        <v>120.50400000000002</v>
      </c>
      <c r="K18" s="453">
        <v>83.716999999999999</v>
      </c>
      <c r="L18" s="298"/>
    </row>
    <row r="19" spans="1:12" s="199" customFormat="1" ht="15.95" customHeight="1">
      <c r="A19" s="450" t="s">
        <v>385</v>
      </c>
      <c r="B19" s="436">
        <v>300.05600000000004</v>
      </c>
      <c r="C19" s="437">
        <v>341.60899999999998</v>
      </c>
      <c r="D19" s="437">
        <v>316.71000000000004</v>
      </c>
      <c r="E19" s="437">
        <v>260.06</v>
      </c>
      <c r="F19" s="438">
        <v>112.20717669501647</v>
      </c>
      <c r="G19" s="437">
        <v>103.04746010988788</v>
      </c>
      <c r="H19" s="437">
        <v>59.002900290217923</v>
      </c>
      <c r="I19" s="437">
        <v>217.59147218396839</v>
      </c>
      <c r="J19" s="438">
        <v>1218.4349999999999</v>
      </c>
      <c r="K19" s="437">
        <v>491.85800927909071</v>
      </c>
      <c r="L19" s="298"/>
    </row>
    <row r="20" spans="1:12" s="199" customFormat="1" ht="15.95" customHeight="1">
      <c r="A20" s="450" t="s">
        <v>386</v>
      </c>
      <c r="B20" s="436">
        <v>-21.878000000000014</v>
      </c>
      <c r="C20" s="437">
        <v>-39.608999999999995</v>
      </c>
      <c r="D20" s="437">
        <v>-53.457000000000001</v>
      </c>
      <c r="E20" s="437">
        <v>-35.122999999999998</v>
      </c>
      <c r="F20" s="438">
        <v>-27.624347999999998</v>
      </c>
      <c r="G20" s="437">
        <v>-39.117564000000002</v>
      </c>
      <c r="H20" s="437">
        <v>-3.4980990000000034</v>
      </c>
      <c r="I20" s="437">
        <v>-42.48762</v>
      </c>
      <c r="J20" s="438">
        <v>-150.06700000000001</v>
      </c>
      <c r="K20" s="437">
        <v>-112.727631</v>
      </c>
      <c r="L20" s="298"/>
    </row>
    <row r="21" spans="1:12" s="199" customFormat="1" ht="15.95" customHeight="1">
      <c r="A21" s="455" t="s">
        <v>387</v>
      </c>
      <c r="B21" s="456">
        <v>278.178</v>
      </c>
      <c r="C21" s="457">
        <v>302</v>
      </c>
      <c r="D21" s="457">
        <v>263.25300000000004</v>
      </c>
      <c r="E21" s="457">
        <v>224.93700000000001</v>
      </c>
      <c r="F21" s="458">
        <v>84.582828695016474</v>
      </c>
      <c r="G21" s="457">
        <v>63.929896109887878</v>
      </c>
      <c r="H21" s="457">
        <v>55.50480129021792</v>
      </c>
      <c r="I21" s="457">
        <v>175.1038521839684</v>
      </c>
      <c r="J21" s="458">
        <v>1068.3679999999999</v>
      </c>
      <c r="K21" s="457">
        <v>379.13037827909068</v>
      </c>
      <c r="L21" s="298"/>
    </row>
    <row r="22" spans="1:12" s="199" customFormat="1" ht="15" customHeight="1">
      <c r="A22" s="294" t="s">
        <v>388</v>
      </c>
      <c r="B22" s="192"/>
      <c r="C22" s="192"/>
      <c r="D22" s="192"/>
      <c r="E22" s="192"/>
      <c r="F22" s="192"/>
      <c r="G22" s="192"/>
      <c r="H22" s="192"/>
      <c r="I22" s="192"/>
      <c r="J22" s="192"/>
      <c r="K22" s="192"/>
      <c r="L22" s="298"/>
    </row>
    <row r="23" spans="1:12" s="199" customFormat="1" ht="15" customHeight="1">
      <c r="A23" s="294" t="s">
        <v>389</v>
      </c>
      <c r="B23" s="192"/>
      <c r="C23" s="192"/>
      <c r="D23" s="192"/>
      <c r="E23" s="192"/>
      <c r="F23" s="192"/>
      <c r="G23" s="192"/>
      <c r="H23" s="192"/>
      <c r="I23" s="192"/>
      <c r="J23" s="192"/>
      <c r="K23" s="192"/>
      <c r="L23" s="298"/>
    </row>
    <row r="24" spans="1:12" s="199" customFormat="1" ht="15.95" customHeight="1">
      <c r="A24" s="192"/>
      <c r="B24" s="192"/>
      <c r="C24" s="192"/>
      <c r="D24" s="192"/>
      <c r="E24" s="192"/>
      <c r="F24" s="192"/>
      <c r="G24" s="192"/>
      <c r="H24" s="192"/>
      <c r="I24" s="192"/>
      <c r="J24" s="192"/>
      <c r="K24" s="192"/>
      <c r="L24" s="298"/>
    </row>
    <row r="25" spans="1:12" ht="20.100000000000001" customHeight="1">
      <c r="A25" s="1094" t="s">
        <v>390</v>
      </c>
      <c r="B25" s="1096"/>
      <c r="C25" s="1096"/>
      <c r="D25" s="1096"/>
      <c r="E25" s="1096"/>
      <c r="F25" s="1096"/>
      <c r="G25" s="1096"/>
      <c r="H25" s="1096"/>
      <c r="I25" s="1096"/>
      <c r="J25" s="286"/>
      <c r="K25" s="286"/>
    </row>
    <row r="26" spans="1:12" s="199" customFormat="1" ht="15.95" customHeight="1">
      <c r="A26" s="459"/>
      <c r="B26" s="460" t="s">
        <v>169</v>
      </c>
      <c r="C26" s="461" t="s">
        <v>170</v>
      </c>
      <c r="D26" s="461" t="s">
        <v>391</v>
      </c>
      <c r="E26" s="462" t="s">
        <v>172</v>
      </c>
      <c r="F26" s="463" t="s">
        <v>169</v>
      </c>
      <c r="G26" s="464" t="s">
        <v>170</v>
      </c>
      <c r="H26" s="464" t="s">
        <v>391</v>
      </c>
      <c r="I26" s="464" t="s">
        <v>172</v>
      </c>
      <c r="J26" s="464"/>
      <c r="K26" s="464"/>
      <c r="L26" s="298"/>
    </row>
    <row r="27" spans="1:12" s="199" customFormat="1" ht="15.95" customHeight="1">
      <c r="A27" s="465" t="s">
        <v>269</v>
      </c>
      <c r="B27" s="466">
        <v>2013</v>
      </c>
      <c r="C27" s="467">
        <v>2013</v>
      </c>
      <c r="D27" s="467">
        <v>2013</v>
      </c>
      <c r="E27" s="468">
        <v>2013</v>
      </c>
      <c r="F27" s="467" t="s">
        <v>392</v>
      </c>
      <c r="G27" s="469">
        <v>2012</v>
      </c>
      <c r="H27" s="469">
        <v>2012</v>
      </c>
      <c r="I27" s="469">
        <v>2012</v>
      </c>
      <c r="J27" s="470"/>
      <c r="K27" s="470"/>
      <c r="L27" s="298"/>
    </row>
    <row r="28" spans="1:12" s="199" customFormat="1" ht="15.95" customHeight="1">
      <c r="A28" s="471" t="s">
        <v>393</v>
      </c>
      <c r="B28" s="472">
        <v>62144.166539999998</v>
      </c>
      <c r="C28" s="473">
        <v>61386.810256999997</v>
      </c>
      <c r="D28" s="473">
        <v>60361.060414</v>
      </c>
      <c r="E28" s="474">
        <v>60042.57</v>
      </c>
      <c r="F28" s="475">
        <v>59937.7</v>
      </c>
      <c r="G28" s="476">
        <v>59094.732000000004</v>
      </c>
      <c r="H28" s="476">
        <v>58160.578999999998</v>
      </c>
      <c r="I28" s="477">
        <v>57258.425999999999</v>
      </c>
      <c r="J28" s="286"/>
      <c r="K28" s="286"/>
      <c r="L28" s="298"/>
    </row>
    <row r="29" spans="1:12" s="199" customFormat="1" ht="15.95" customHeight="1">
      <c r="A29" s="471" t="s">
        <v>394</v>
      </c>
      <c r="B29" s="436">
        <v>0</v>
      </c>
      <c r="C29" s="437">
        <v>0</v>
      </c>
      <c r="D29" s="437">
        <v>0</v>
      </c>
      <c r="E29" s="478">
        <v>0</v>
      </c>
      <c r="F29" s="475">
        <v>0</v>
      </c>
      <c r="G29" s="476">
        <v>0</v>
      </c>
      <c r="H29" s="476">
        <v>0</v>
      </c>
      <c r="I29" s="476">
        <v>0</v>
      </c>
      <c r="J29" s="295"/>
      <c r="K29" s="295"/>
      <c r="L29" s="298"/>
    </row>
    <row r="30" spans="1:12" s="199" customFormat="1" ht="15.95" customHeight="1">
      <c r="A30" s="479" t="s">
        <v>395</v>
      </c>
      <c r="B30" s="436">
        <v>7915.7237910000003</v>
      </c>
      <c r="C30" s="437">
        <v>7905.3002569999999</v>
      </c>
      <c r="D30" s="437">
        <v>7870.0297760000003</v>
      </c>
      <c r="E30" s="478">
        <v>7755.0559999999996</v>
      </c>
      <c r="F30" s="475">
        <v>7656.7259999999997</v>
      </c>
      <c r="G30" s="476">
        <v>7509.2809999999999</v>
      </c>
      <c r="H30" s="476">
        <v>7399.3689999999997</v>
      </c>
      <c r="I30" s="476">
        <v>7291.3280000000004</v>
      </c>
      <c r="J30" s="295"/>
      <c r="K30" s="295"/>
      <c r="L30" s="298"/>
    </row>
    <row r="31" spans="1:12" s="199" customFormat="1" ht="15.95" customHeight="1">
      <c r="A31" s="471" t="s">
        <v>396</v>
      </c>
      <c r="B31" s="436">
        <v>9463.5213550000008</v>
      </c>
      <c r="C31" s="437">
        <v>9395.1753360000002</v>
      </c>
      <c r="D31" s="437">
        <v>9372.4149450000004</v>
      </c>
      <c r="E31" s="478">
        <v>9384.4290000000001</v>
      </c>
      <c r="F31" s="475">
        <v>9430.8459999999995</v>
      </c>
      <c r="G31" s="476">
        <v>9270.777</v>
      </c>
      <c r="H31" s="476">
        <v>9182.6</v>
      </c>
      <c r="I31" s="476">
        <v>9100.1319999999996</v>
      </c>
      <c r="J31" s="295"/>
      <c r="K31" s="295"/>
      <c r="L31" s="298"/>
    </row>
    <row r="32" spans="1:12" s="199" customFormat="1" ht="15.95" customHeight="1">
      <c r="A32" s="480" t="s">
        <v>397</v>
      </c>
      <c r="B32" s="481">
        <v>24292.285853000001</v>
      </c>
      <c r="C32" s="482">
        <v>25606.069640000002</v>
      </c>
      <c r="D32" s="482">
        <v>25851.308818000001</v>
      </c>
      <c r="E32" s="483">
        <v>30715.897000000001</v>
      </c>
      <c r="F32" s="484">
        <v>29647.261999999999</v>
      </c>
      <c r="G32" s="485">
        <v>30457.838</v>
      </c>
      <c r="H32" s="485">
        <v>30602.098999999998</v>
      </c>
      <c r="I32" s="485">
        <v>29240.373</v>
      </c>
      <c r="J32" s="295"/>
      <c r="K32" s="295"/>
      <c r="L32" s="298"/>
    </row>
    <row r="33" spans="1:12" s="199" customFormat="1" ht="15.95" customHeight="1">
      <c r="A33" s="486" t="s">
        <v>382</v>
      </c>
      <c r="B33" s="436">
        <v>103815.69753900002</v>
      </c>
      <c r="C33" s="437">
        <v>104293.35549</v>
      </c>
      <c r="D33" s="437">
        <v>103454.813953</v>
      </c>
      <c r="E33" s="478">
        <v>107897.952</v>
      </c>
      <c r="F33" s="475">
        <v>106672.534</v>
      </c>
      <c r="G33" s="476">
        <v>106332.62800000001</v>
      </c>
      <c r="H33" s="476">
        <v>105344.64700000001</v>
      </c>
      <c r="I33" s="476">
        <v>102890.25899999999</v>
      </c>
      <c r="J33" s="295"/>
      <c r="K33" s="295"/>
      <c r="L33" s="298"/>
    </row>
    <row r="34" spans="1:12" s="297" customFormat="1" ht="15.95" customHeight="1">
      <c r="A34" s="486" t="s">
        <v>383</v>
      </c>
      <c r="B34" s="436">
        <v>4864.8847269999997</v>
      </c>
      <c r="C34" s="437">
        <v>4797.3547559999997</v>
      </c>
      <c r="D34" s="437">
        <v>4638.0122739999997</v>
      </c>
      <c r="E34" s="478">
        <v>4667.1319999999996</v>
      </c>
      <c r="F34" s="475">
        <v>4638.6679999999997</v>
      </c>
      <c r="G34" s="476">
        <v>4545.0739999999996</v>
      </c>
      <c r="H34" s="476">
        <v>4325.8509999999997</v>
      </c>
      <c r="I34" s="476">
        <v>4164.7139999999999</v>
      </c>
      <c r="J34" s="295"/>
      <c r="K34" s="295"/>
      <c r="L34" s="298"/>
    </row>
    <row r="35" spans="1:12" ht="15.95" customHeight="1">
      <c r="A35" s="243" t="s">
        <v>398</v>
      </c>
      <c r="B35" s="481">
        <v>413.12475599999743</v>
      </c>
      <c r="C35" s="482">
        <v>423.8053039999977</v>
      </c>
      <c r="D35" s="482">
        <v>476.27915899999789</v>
      </c>
      <c r="E35" s="483">
        <v>529.33599999999933</v>
      </c>
      <c r="F35" s="484">
        <v>494.73293200000262</v>
      </c>
      <c r="G35" s="485">
        <v>518.70837299999766</v>
      </c>
      <c r="H35" s="485">
        <v>510.88532000000123</v>
      </c>
      <c r="I35" s="485">
        <v>530.65138399999705</v>
      </c>
      <c r="J35" s="295"/>
      <c r="K35" s="295"/>
    </row>
    <row r="36" spans="1:12" ht="15.95" customHeight="1">
      <c r="A36" s="455" t="s">
        <v>387</v>
      </c>
      <c r="B36" s="456">
        <v>109093.70702200002</v>
      </c>
      <c r="C36" s="457">
        <v>109514.51555</v>
      </c>
      <c r="D36" s="457">
        <v>108569.105386</v>
      </c>
      <c r="E36" s="487">
        <v>113094.42</v>
      </c>
      <c r="F36" s="488">
        <v>111805.934932</v>
      </c>
      <c r="G36" s="489">
        <v>111396.41037300001</v>
      </c>
      <c r="H36" s="489">
        <v>110181.38332000001</v>
      </c>
      <c r="I36" s="489">
        <v>107585.624384</v>
      </c>
      <c r="J36" s="490"/>
      <c r="K36" s="490"/>
    </row>
    <row r="37" spans="1:12" ht="15.95" customHeight="1">
      <c r="A37" s="193"/>
      <c r="B37" s="192"/>
      <c r="C37" s="192"/>
      <c r="D37" s="192"/>
      <c r="E37" s="192"/>
      <c r="F37" s="192"/>
      <c r="G37" s="192"/>
      <c r="H37" s="192"/>
      <c r="I37" s="193"/>
      <c r="J37" s="193"/>
      <c r="K37" s="193"/>
    </row>
    <row r="38" spans="1:12" ht="20.100000000000001" customHeight="1">
      <c r="A38" s="1094" t="s">
        <v>399</v>
      </c>
      <c r="B38" s="1096"/>
      <c r="C38" s="1096"/>
      <c r="D38" s="1096"/>
      <c r="E38" s="1096"/>
      <c r="F38" s="1096"/>
      <c r="G38" s="1096"/>
      <c r="H38" s="1096"/>
      <c r="I38" s="1096"/>
      <c r="J38" s="286"/>
      <c r="K38" s="286"/>
    </row>
    <row r="39" spans="1:12" ht="15.95" customHeight="1">
      <c r="A39" s="459"/>
      <c r="B39" s="460" t="s">
        <v>169</v>
      </c>
      <c r="C39" s="461" t="s">
        <v>170</v>
      </c>
      <c r="D39" s="461" t="s">
        <v>391</v>
      </c>
      <c r="E39" s="462" t="s">
        <v>172</v>
      </c>
      <c r="F39" s="463" t="s">
        <v>169</v>
      </c>
      <c r="G39" s="464" t="s">
        <v>170</v>
      </c>
      <c r="H39" s="464" t="s">
        <v>391</v>
      </c>
      <c r="I39" s="464" t="s">
        <v>172</v>
      </c>
      <c r="J39" s="464"/>
      <c r="K39" s="464"/>
    </row>
    <row r="40" spans="1:12" ht="15.95" customHeight="1">
      <c r="A40" s="465" t="s">
        <v>269</v>
      </c>
      <c r="B40" s="466">
        <v>2013</v>
      </c>
      <c r="C40" s="467">
        <v>2013</v>
      </c>
      <c r="D40" s="467">
        <v>2013</v>
      </c>
      <c r="E40" s="468">
        <v>2013</v>
      </c>
      <c r="F40" s="467" t="s">
        <v>392</v>
      </c>
      <c r="G40" s="469">
        <v>2012</v>
      </c>
      <c r="H40" s="469">
        <v>2012</v>
      </c>
      <c r="I40" s="469">
        <v>2012</v>
      </c>
      <c r="J40" s="470"/>
      <c r="K40" s="470"/>
    </row>
    <row r="41" spans="1:12" ht="15.95" customHeight="1">
      <c r="A41" s="471" t="s">
        <v>393</v>
      </c>
      <c r="B41" s="472">
        <v>4426.9332130000003</v>
      </c>
      <c r="C41" s="473">
        <v>4340.8730619999997</v>
      </c>
      <c r="D41" s="473">
        <v>4138.3265359999996</v>
      </c>
      <c r="E41" s="474">
        <v>3973.1640000000002</v>
      </c>
      <c r="F41" s="438">
        <v>3895.3801520000002</v>
      </c>
      <c r="G41" s="437">
        <v>3776.8244749999999</v>
      </c>
      <c r="H41" s="437">
        <v>3602.3439680000001</v>
      </c>
      <c r="I41" s="473">
        <v>3454.7964769999999</v>
      </c>
      <c r="J41" s="283"/>
      <c r="K41" s="283"/>
    </row>
    <row r="42" spans="1:12" ht="15.95" customHeight="1">
      <c r="A42" s="471" t="s">
        <v>394</v>
      </c>
      <c r="B42" s="436">
        <v>3.8495949999999999</v>
      </c>
      <c r="C42" s="437">
        <v>4.6715</v>
      </c>
      <c r="D42" s="437">
        <v>3.7530920000000001</v>
      </c>
      <c r="E42" s="478">
        <v>3.88</v>
      </c>
      <c r="F42" s="438">
        <v>3.9818359999999999</v>
      </c>
      <c r="G42" s="437">
        <v>2.8151869999999999</v>
      </c>
      <c r="H42" s="437">
        <v>2.3520449999999999</v>
      </c>
      <c r="I42" s="437">
        <v>1.8645370000000001</v>
      </c>
      <c r="J42" s="280"/>
      <c r="K42" s="280"/>
    </row>
    <row r="43" spans="1:12" ht="15.95" customHeight="1">
      <c r="A43" s="479" t="s">
        <v>395</v>
      </c>
      <c r="B43" s="436">
        <v>14.074487</v>
      </c>
      <c r="C43" s="437">
        <v>13.716092</v>
      </c>
      <c r="D43" s="437">
        <v>10.843427999999999</v>
      </c>
      <c r="E43" s="474">
        <v>9.2420000000000009</v>
      </c>
      <c r="F43" s="491">
        <v>7.3452739999999999</v>
      </c>
      <c r="G43" s="473">
        <v>6.9460850000000001</v>
      </c>
      <c r="H43" s="473">
        <v>5.6509200000000002</v>
      </c>
      <c r="I43" s="473">
        <v>4.8650330000000004</v>
      </c>
      <c r="J43" s="283"/>
      <c r="K43" s="283"/>
    </row>
    <row r="44" spans="1:12" ht="15.95" customHeight="1">
      <c r="A44" s="471" t="s">
        <v>396</v>
      </c>
      <c r="B44" s="436">
        <v>741.39529600000003</v>
      </c>
      <c r="C44" s="437">
        <v>687.78644699999995</v>
      </c>
      <c r="D44" s="437">
        <v>641.75686299999995</v>
      </c>
      <c r="E44" s="478">
        <v>585.68499999999995</v>
      </c>
      <c r="F44" s="438">
        <v>551.15778999999998</v>
      </c>
      <c r="G44" s="437">
        <v>520.54583400000001</v>
      </c>
      <c r="H44" s="437">
        <v>385.72702800000002</v>
      </c>
      <c r="I44" s="437">
        <v>467.44595199999998</v>
      </c>
      <c r="J44" s="280"/>
      <c r="K44" s="280"/>
    </row>
    <row r="45" spans="1:12" ht="15.95" customHeight="1">
      <c r="A45" s="480" t="s">
        <v>397</v>
      </c>
      <c r="B45" s="481">
        <v>0</v>
      </c>
      <c r="C45" s="482">
        <v>0</v>
      </c>
      <c r="D45" s="482">
        <v>0</v>
      </c>
      <c r="E45" s="483">
        <v>0</v>
      </c>
      <c r="F45" s="454">
        <v>0</v>
      </c>
      <c r="G45" s="453">
        <v>0</v>
      </c>
      <c r="H45" s="453">
        <v>0</v>
      </c>
      <c r="I45" s="453">
        <v>0</v>
      </c>
      <c r="J45" s="280"/>
      <c r="K45" s="280"/>
    </row>
    <row r="46" spans="1:12" ht="15.95" customHeight="1">
      <c r="A46" s="486" t="s">
        <v>382</v>
      </c>
      <c r="B46" s="436">
        <v>5186.2525909999995</v>
      </c>
      <c r="C46" s="437">
        <v>5047.0471010000001</v>
      </c>
      <c r="D46" s="437">
        <v>4794.6799189999992</v>
      </c>
      <c r="E46" s="478">
        <v>4571.9710000000005</v>
      </c>
      <c r="F46" s="438">
        <v>4457.8650520000001</v>
      </c>
      <c r="G46" s="437">
        <v>4307.1315809999996</v>
      </c>
      <c r="H46" s="437">
        <v>3996.0739610000001</v>
      </c>
      <c r="I46" s="437">
        <v>3928.9719989999999</v>
      </c>
      <c r="J46" s="280"/>
      <c r="K46" s="280"/>
    </row>
    <row r="47" spans="1:12" ht="15.95" customHeight="1">
      <c r="A47" s="486" t="s">
        <v>383</v>
      </c>
      <c r="B47" s="436">
        <v>15206.711569999999</v>
      </c>
      <c r="C47" s="437">
        <v>14735.059465</v>
      </c>
      <c r="D47" s="437">
        <v>14634.878325</v>
      </c>
      <c r="E47" s="478">
        <v>14822.721</v>
      </c>
      <c r="F47" s="438">
        <v>14445.104066</v>
      </c>
      <c r="G47" s="437">
        <v>13923.520691</v>
      </c>
      <c r="H47" s="437">
        <v>13520.109456</v>
      </c>
      <c r="I47" s="437">
        <v>12695.246327000001</v>
      </c>
      <c r="J47" s="280"/>
      <c r="K47" s="280"/>
    </row>
    <row r="48" spans="1:12" ht="15.95" customHeight="1">
      <c r="A48" s="243" t="s">
        <v>398</v>
      </c>
      <c r="B48" s="481">
        <v>3625.2067980000002</v>
      </c>
      <c r="C48" s="482">
        <v>3504.4550009999998</v>
      </c>
      <c r="D48" s="482">
        <v>3843.1604499999999</v>
      </c>
      <c r="E48" s="483">
        <v>4133.1909999999998</v>
      </c>
      <c r="F48" s="454">
        <v>3934.1190000000001</v>
      </c>
      <c r="G48" s="453">
        <v>3958.9520000000002</v>
      </c>
      <c r="H48" s="453">
        <v>3745.6149999999998</v>
      </c>
      <c r="I48" s="453">
        <v>3783.8589999999999</v>
      </c>
      <c r="J48" s="280"/>
      <c r="K48" s="280"/>
    </row>
    <row r="49" spans="1:11" ht="15.95" customHeight="1">
      <c r="A49" s="455" t="s">
        <v>387</v>
      </c>
      <c r="B49" s="456">
        <v>24018.170958999999</v>
      </c>
      <c r="C49" s="457">
        <v>23286.561567000001</v>
      </c>
      <c r="D49" s="457">
        <v>23272.718693999999</v>
      </c>
      <c r="E49" s="487">
        <v>23527.882999999998</v>
      </c>
      <c r="F49" s="458">
        <v>22837.088118</v>
      </c>
      <c r="G49" s="457">
        <v>22189.604272</v>
      </c>
      <c r="H49" s="457">
        <v>21261.798416999998</v>
      </c>
      <c r="I49" s="457">
        <v>20408.077326000002</v>
      </c>
      <c r="J49" s="492"/>
      <c r="K49" s="492"/>
    </row>
    <row r="50" spans="1:11" ht="15.95" customHeight="1">
      <c r="A50" s="321"/>
      <c r="B50" s="493"/>
      <c r="C50" s="493"/>
      <c r="D50" s="493"/>
      <c r="E50" s="493"/>
      <c r="F50" s="493"/>
      <c r="G50" s="493"/>
      <c r="H50" s="493"/>
      <c r="I50" s="493"/>
      <c r="J50" s="493"/>
      <c r="K50" s="493"/>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P44"/>
  <sheetViews>
    <sheetView showGridLines="0" view="pageBreakPreview" zoomScale="70" zoomScaleNormal="70" zoomScaleSheetLayoutView="70" workbookViewId="0"/>
  </sheetViews>
  <sheetFormatPr defaultColWidth="9.140625" defaultRowHeight="9"/>
  <cols>
    <col min="1" max="1" width="62.7109375" style="209" customWidth="1"/>
    <col min="2" max="4" width="12.7109375" style="209" customWidth="1"/>
    <col min="5" max="8" width="12.7109375" style="237" customWidth="1"/>
    <col min="9" max="9" width="12.7109375" style="209" customWidth="1"/>
    <col min="10" max="10" width="12.7109375" style="237" customWidth="1"/>
    <col min="11" max="11" width="12.7109375" style="209" customWidth="1"/>
    <col min="12" max="12" width="2.5703125" style="209" customWidth="1"/>
    <col min="13" max="16384" width="9.140625" style="209"/>
  </cols>
  <sheetData>
    <row r="1" spans="1:14" s="189" customFormat="1" ht="50.1" customHeight="1">
      <c r="A1" s="185"/>
      <c r="B1" s="186"/>
      <c r="C1" s="187"/>
      <c r="D1" s="187"/>
      <c r="E1" s="187"/>
      <c r="F1" s="188"/>
      <c r="G1" s="188"/>
      <c r="H1" s="188"/>
      <c r="I1" s="188"/>
      <c r="J1" s="188"/>
      <c r="K1" s="188"/>
    </row>
    <row r="2" spans="1:14" s="192" customFormat="1" ht="39.950000000000003" customHeight="1">
      <c r="A2" s="190" t="s">
        <v>63</v>
      </c>
      <c r="B2" s="191"/>
      <c r="C2" s="191"/>
      <c r="D2" s="191"/>
      <c r="G2" s="193"/>
      <c r="H2" s="193"/>
      <c r="J2" s="193"/>
    </row>
    <row r="3" spans="1:14" s="192" customFormat="1" ht="2.1" customHeight="1">
      <c r="A3" s="194"/>
      <c r="B3" s="194"/>
      <c r="C3" s="194"/>
      <c r="D3" s="194"/>
      <c r="E3" s="195"/>
      <c r="F3" s="195"/>
      <c r="G3" s="196"/>
      <c r="H3" s="196"/>
      <c r="I3" s="195"/>
      <c r="J3" s="196"/>
      <c r="K3" s="195"/>
    </row>
    <row r="4" spans="1:14" s="199" customFormat="1" ht="15.75" customHeight="1">
      <c r="A4" s="197"/>
      <c r="B4" s="197"/>
      <c r="C4" s="197"/>
      <c r="D4" s="197"/>
      <c r="E4" s="197"/>
      <c r="F4" s="197"/>
      <c r="G4" s="197"/>
      <c r="H4" s="197"/>
      <c r="I4" s="198"/>
      <c r="J4" s="197"/>
      <c r="K4" s="198"/>
    </row>
    <row r="5" spans="1:14" s="199" customFormat="1" ht="20.100000000000001" customHeight="1">
      <c r="A5" s="200" t="s">
        <v>186</v>
      </c>
      <c r="B5" s="200"/>
      <c r="C5" s="200"/>
      <c r="D5" s="200"/>
      <c r="E5" s="201"/>
      <c r="F5" s="201"/>
      <c r="G5" s="201"/>
      <c r="H5" s="201"/>
      <c r="I5" s="201"/>
      <c r="J5" s="201"/>
      <c r="K5" s="201"/>
    </row>
    <row r="6" spans="1:14" ht="15.95" customHeight="1">
      <c r="A6" s="202" t="s">
        <v>129</v>
      </c>
      <c r="B6" s="203" t="s">
        <v>190</v>
      </c>
      <c r="C6" s="204" t="s">
        <v>191</v>
      </c>
      <c r="D6" s="204" t="s">
        <v>192</v>
      </c>
      <c r="E6" s="204" t="s">
        <v>193</v>
      </c>
      <c r="F6" s="1101" t="s">
        <v>611</v>
      </c>
      <c r="G6" s="591" t="s">
        <v>612</v>
      </c>
      <c r="H6" s="591" t="s">
        <v>613</v>
      </c>
      <c r="I6" s="591" t="s">
        <v>614</v>
      </c>
      <c r="J6" s="1101" t="s">
        <v>264</v>
      </c>
      <c r="K6" s="591" t="s">
        <v>265</v>
      </c>
    </row>
    <row r="7" spans="1:14" s="215" customFormat="1" ht="15.95" customHeight="1">
      <c r="A7" s="210" t="s">
        <v>77</v>
      </c>
      <c r="B7" s="211">
        <v>1922</v>
      </c>
      <c r="C7" s="231">
        <v>1959</v>
      </c>
      <c r="D7" s="231">
        <v>2015</v>
      </c>
      <c r="E7" s="173">
        <v>3633</v>
      </c>
      <c r="F7" s="213">
        <v>2066</v>
      </c>
      <c r="G7" s="218">
        <v>2298</v>
      </c>
      <c r="H7" s="218">
        <v>2391</v>
      </c>
      <c r="I7" s="174">
        <v>3951</v>
      </c>
      <c r="J7" s="1102">
        <f>D7+E7+C7+B7+1</f>
        <v>9530</v>
      </c>
      <c r="K7" s="1103">
        <f>F7+G7+H7+I7</f>
        <v>10706</v>
      </c>
    </row>
    <row r="8" spans="1:14" s="215" customFormat="1" ht="15.95" customHeight="1">
      <c r="A8" s="210" t="s">
        <v>154</v>
      </c>
      <c r="B8" s="216">
        <v>2914</v>
      </c>
      <c r="C8" s="231">
        <v>2919</v>
      </c>
      <c r="D8" s="231">
        <v>2978</v>
      </c>
      <c r="E8" s="173">
        <v>2892</v>
      </c>
      <c r="F8" s="217">
        <v>2841</v>
      </c>
      <c r="G8" s="218">
        <v>2946</v>
      </c>
      <c r="H8" s="218">
        <v>2831</v>
      </c>
      <c r="I8" s="174">
        <v>2960</v>
      </c>
      <c r="J8" s="1102">
        <f t="shared" ref="J8:J30" si="0">D8+E8+C8+B8</f>
        <v>11703</v>
      </c>
      <c r="K8" s="164">
        <f t="shared" ref="K8:K29" si="1">F8+G8+H8+I8</f>
        <v>11578</v>
      </c>
    </row>
    <row r="9" spans="1:14" s="215" customFormat="1" ht="15.95" customHeight="1">
      <c r="A9" s="210" t="s">
        <v>65</v>
      </c>
      <c r="B9" s="216">
        <v>737</v>
      </c>
      <c r="C9" s="231">
        <v>700</v>
      </c>
      <c r="D9" s="231">
        <v>731</v>
      </c>
      <c r="E9" s="173">
        <v>701</v>
      </c>
      <c r="F9" s="217">
        <v>646</v>
      </c>
      <c r="G9" s="231">
        <v>674</v>
      </c>
      <c r="H9" s="218">
        <v>718</v>
      </c>
      <c r="I9" s="174">
        <v>684</v>
      </c>
      <c r="J9" s="1102">
        <f>D9+E9+C9+B9+1</f>
        <v>2870</v>
      </c>
      <c r="K9" s="212">
        <f>F9+G9+H9+I9+1</f>
        <v>2723</v>
      </c>
    </row>
    <row r="10" spans="1:14" s="215" customFormat="1" ht="15.95" customHeight="1">
      <c r="A10" s="210" t="s">
        <v>130</v>
      </c>
      <c r="B10" s="216">
        <v>672</v>
      </c>
      <c r="C10" s="231">
        <v>809</v>
      </c>
      <c r="D10" s="231">
        <v>529</v>
      </c>
      <c r="E10" s="173">
        <v>233</v>
      </c>
      <c r="F10" s="217">
        <v>-362</v>
      </c>
      <c r="G10" s="231">
        <v>1113</v>
      </c>
      <c r="H10" s="218">
        <v>1670</v>
      </c>
      <c r="I10" s="174">
        <v>-311</v>
      </c>
      <c r="J10" s="1102">
        <f>D10+E10+C10+B10-1</f>
        <v>2242</v>
      </c>
      <c r="K10" s="212">
        <f t="shared" si="1"/>
        <v>2110</v>
      </c>
      <c r="N10" s="215" t="s">
        <v>266</v>
      </c>
    </row>
    <row r="11" spans="1:14" s="223" customFormat="1" ht="15.95" customHeight="1">
      <c r="A11" s="219" t="s">
        <v>66</v>
      </c>
      <c r="B11" s="220">
        <v>6245</v>
      </c>
      <c r="C11" s="1104">
        <v>6386</v>
      </c>
      <c r="D11" s="1104">
        <v>6253</v>
      </c>
      <c r="E11" s="1105">
        <v>7458</v>
      </c>
      <c r="F11" s="221">
        <v>5192</v>
      </c>
      <c r="G11" s="222">
        <v>7030</v>
      </c>
      <c r="H11" s="222">
        <v>7611</v>
      </c>
      <c r="I11" s="1106">
        <v>7286</v>
      </c>
      <c r="J11" s="1107">
        <f>D11+E11+C11+B11+2</f>
        <v>26344</v>
      </c>
      <c r="K11" s="165">
        <f>F11+G11+H11+I11-3</f>
        <v>27116</v>
      </c>
    </row>
    <row r="12" spans="1:14" s="215" customFormat="1" ht="15.95" customHeight="1">
      <c r="A12" s="210" t="s">
        <v>78</v>
      </c>
      <c r="B12" s="216">
        <v>2257</v>
      </c>
      <c r="C12" s="231">
        <v>1796</v>
      </c>
      <c r="D12" s="231">
        <v>1863</v>
      </c>
      <c r="E12" s="173">
        <v>2669</v>
      </c>
      <c r="F12" s="217">
        <v>1383</v>
      </c>
      <c r="G12" s="218">
        <v>2452</v>
      </c>
      <c r="H12" s="218">
        <v>3505</v>
      </c>
      <c r="I12" s="174">
        <v>2911</v>
      </c>
      <c r="J12" s="1102">
        <f t="shared" si="0"/>
        <v>8585</v>
      </c>
      <c r="K12" s="164">
        <f t="shared" si="1"/>
        <v>10251</v>
      </c>
    </row>
    <row r="13" spans="1:14" s="215" customFormat="1" ht="15.95" customHeight="1">
      <c r="A13" s="224" t="s">
        <v>80</v>
      </c>
      <c r="B13" s="216">
        <v>1479</v>
      </c>
      <c r="C13" s="231">
        <v>1487</v>
      </c>
      <c r="D13" s="231">
        <v>1529</v>
      </c>
      <c r="E13" s="173">
        <v>1548</v>
      </c>
      <c r="F13" s="217">
        <v>1491</v>
      </c>
      <c r="G13" s="218">
        <v>1494</v>
      </c>
      <c r="H13" s="218">
        <v>1507</v>
      </c>
      <c r="I13" s="174">
        <v>1500</v>
      </c>
      <c r="J13" s="1102">
        <f>D13+E13+C13+B13+1</f>
        <v>6044</v>
      </c>
      <c r="K13" s="164">
        <f t="shared" si="1"/>
        <v>5992</v>
      </c>
    </row>
    <row r="14" spans="1:14" s="215" customFormat="1" ht="15.95" customHeight="1">
      <c r="A14" s="225" t="s">
        <v>158</v>
      </c>
      <c r="B14" s="216">
        <v>1342</v>
      </c>
      <c r="C14" s="231">
        <v>1055</v>
      </c>
      <c r="D14" s="231">
        <v>995</v>
      </c>
      <c r="E14" s="173">
        <v>1030</v>
      </c>
      <c r="F14" s="217">
        <v>1296</v>
      </c>
      <c r="G14" s="218">
        <v>1058</v>
      </c>
      <c r="H14" s="218">
        <v>917</v>
      </c>
      <c r="I14" s="174">
        <v>1032</v>
      </c>
      <c r="J14" s="1102">
        <f>D14+E14+C14+B14-1</f>
        <v>4421</v>
      </c>
      <c r="K14" s="164">
        <f>F14+G14+H14+I14+1</f>
        <v>4304</v>
      </c>
    </row>
    <row r="15" spans="1:14" s="215" customFormat="1" ht="15.95" customHeight="1">
      <c r="A15" s="226" t="s">
        <v>150</v>
      </c>
      <c r="B15" s="227">
        <v>32</v>
      </c>
      <c r="C15" s="1108">
        <v>39</v>
      </c>
      <c r="D15" s="1108">
        <v>26</v>
      </c>
      <c r="E15" s="1109">
        <v>39</v>
      </c>
      <c r="F15" s="228">
        <v>35</v>
      </c>
      <c r="G15" s="229">
        <v>51</v>
      </c>
      <c r="H15" s="229">
        <v>56</v>
      </c>
      <c r="I15" s="1110">
        <v>69</v>
      </c>
      <c r="J15" s="1111">
        <f t="shared" si="0"/>
        <v>136</v>
      </c>
      <c r="K15" s="166">
        <f>F15+G15+H15+I15-1</f>
        <v>210</v>
      </c>
    </row>
    <row r="16" spans="1:14" s="215" customFormat="1" ht="15.95" customHeight="1">
      <c r="A16" s="210" t="s">
        <v>67</v>
      </c>
      <c r="B16" s="216">
        <v>2853</v>
      </c>
      <c r="C16" s="231">
        <v>2580</v>
      </c>
      <c r="D16" s="231">
        <v>2550</v>
      </c>
      <c r="E16" s="173">
        <v>2617</v>
      </c>
      <c r="F16" s="217">
        <v>2824</v>
      </c>
      <c r="G16" s="218">
        <v>2603</v>
      </c>
      <c r="H16" s="218">
        <v>2481</v>
      </c>
      <c r="I16" s="174">
        <v>2601</v>
      </c>
      <c r="J16" s="1102">
        <f>D16+E16+C16+B16+1</f>
        <v>10601</v>
      </c>
      <c r="K16" s="164">
        <f>F16+G16+H16+I16-1</f>
        <v>10508</v>
      </c>
    </row>
    <row r="17" spans="1:16" s="215" customFormat="1" ht="15.95" customHeight="1">
      <c r="A17" s="210" t="s">
        <v>153</v>
      </c>
      <c r="B17" s="216">
        <v>106</v>
      </c>
      <c r="C17" s="231">
        <v>112</v>
      </c>
      <c r="D17" s="231">
        <v>125</v>
      </c>
      <c r="E17" s="173">
        <v>120</v>
      </c>
      <c r="F17" s="217">
        <v>121</v>
      </c>
      <c r="G17" s="218">
        <v>121</v>
      </c>
      <c r="H17" s="218">
        <v>114</v>
      </c>
      <c r="I17" s="174">
        <v>117</v>
      </c>
      <c r="J17" s="1102">
        <f>D17+E17+C17+B17-1</f>
        <v>462</v>
      </c>
      <c r="K17" s="164">
        <f>F17+G17+H17+I17-2</f>
        <v>471</v>
      </c>
    </row>
    <row r="18" spans="1:16" s="215" customFormat="1" ht="15.95" customHeight="1">
      <c r="A18" s="210" t="s">
        <v>161</v>
      </c>
      <c r="B18" s="216">
        <v>560</v>
      </c>
      <c r="C18" s="231">
        <v>552</v>
      </c>
      <c r="D18" s="231">
        <v>616</v>
      </c>
      <c r="E18" s="173">
        <v>561</v>
      </c>
      <c r="F18" s="217">
        <v>589</v>
      </c>
      <c r="G18" s="218">
        <v>554</v>
      </c>
      <c r="H18" s="218">
        <v>540</v>
      </c>
      <c r="I18" s="174">
        <v>439</v>
      </c>
      <c r="J18" s="1102">
        <f>D18+E18+C18+B18-1</f>
        <v>2288</v>
      </c>
      <c r="K18" s="164">
        <f>F18+G18+H18+I18-1</f>
        <v>2121</v>
      </c>
    </row>
    <row r="19" spans="1:16" s="215" customFormat="1" ht="15.95" customHeight="1">
      <c r="A19" s="210" t="s">
        <v>64</v>
      </c>
      <c r="B19" s="216">
        <v>3</v>
      </c>
      <c r="C19" s="231">
        <v>2</v>
      </c>
      <c r="D19" s="231">
        <v>2</v>
      </c>
      <c r="E19" s="173">
        <v>2</v>
      </c>
      <c r="F19" s="217">
        <v>3</v>
      </c>
      <c r="G19" s="218">
        <v>1</v>
      </c>
      <c r="H19" s="218">
        <v>6</v>
      </c>
      <c r="I19" s="174">
        <v>2</v>
      </c>
      <c r="J19" s="1102">
        <f t="shared" si="0"/>
        <v>9</v>
      </c>
      <c r="K19" s="164">
        <f t="shared" si="1"/>
        <v>12</v>
      </c>
    </row>
    <row r="20" spans="1:16" s="223" customFormat="1" ht="15.95" customHeight="1">
      <c r="A20" s="219" t="s">
        <v>79</v>
      </c>
      <c r="B20" s="220">
        <v>5779</v>
      </c>
      <c r="C20" s="1104">
        <v>5041</v>
      </c>
      <c r="D20" s="1104">
        <v>5155</v>
      </c>
      <c r="E20" s="1105">
        <v>5969</v>
      </c>
      <c r="F20" s="221">
        <v>4918</v>
      </c>
      <c r="G20" s="222">
        <v>5730</v>
      </c>
      <c r="H20" s="222">
        <v>6644</v>
      </c>
      <c r="I20" s="1106">
        <v>6070</v>
      </c>
      <c r="J20" s="1107">
        <f>D20+E20+C20+B20+1</f>
        <v>21945</v>
      </c>
      <c r="K20" s="165">
        <f>F20+G20+H20+I20-2</f>
        <v>23360</v>
      </c>
    </row>
    <row r="21" spans="1:16" s="223" customFormat="1" ht="15.95" customHeight="1">
      <c r="A21" s="219" t="s">
        <v>68</v>
      </c>
      <c r="B21" s="220">
        <v>467</v>
      </c>
      <c r="C21" s="1104">
        <v>1346</v>
      </c>
      <c r="D21" s="1104">
        <v>1099</v>
      </c>
      <c r="E21" s="1105">
        <v>1489</v>
      </c>
      <c r="F21" s="221">
        <v>275</v>
      </c>
      <c r="G21" s="222">
        <v>1300</v>
      </c>
      <c r="H21" s="222">
        <v>967</v>
      </c>
      <c r="I21" s="1106">
        <v>1215</v>
      </c>
      <c r="J21" s="1107">
        <f>D21+E21+C21+B21-1</f>
        <v>4400</v>
      </c>
      <c r="K21" s="165">
        <f>F21+G21+H21+I21-1</f>
        <v>3756</v>
      </c>
    </row>
    <row r="22" spans="1:16" s="215" customFormat="1" ht="15.95" customHeight="1">
      <c r="A22" s="230" t="s">
        <v>69</v>
      </c>
      <c r="B22" s="211">
        <v>38</v>
      </c>
      <c r="C22" s="1112">
        <v>349</v>
      </c>
      <c r="D22" s="1112">
        <v>280</v>
      </c>
      <c r="E22" s="1113">
        <v>382</v>
      </c>
      <c r="F22" s="213">
        <v>90</v>
      </c>
      <c r="G22" s="214">
        <v>310</v>
      </c>
      <c r="H22" s="214">
        <v>243</v>
      </c>
      <c r="I22" s="1114">
        <v>348</v>
      </c>
      <c r="J22" s="1115">
        <f t="shared" si="0"/>
        <v>1049</v>
      </c>
      <c r="K22" s="167">
        <f>F22+G22+H22+I22-1</f>
        <v>990</v>
      </c>
    </row>
    <row r="23" spans="1:16" s="215" customFormat="1" ht="15.95" customHeight="1">
      <c r="A23" s="210" t="s">
        <v>70</v>
      </c>
      <c r="B23" s="216">
        <v>23</v>
      </c>
      <c r="C23" s="231">
        <v>19</v>
      </c>
      <c r="D23" s="231">
        <v>25</v>
      </c>
      <c r="E23" s="173">
        <v>30</v>
      </c>
      <c r="F23" s="217">
        <v>21</v>
      </c>
      <c r="G23" s="218">
        <v>22</v>
      </c>
      <c r="H23" s="218">
        <v>18</v>
      </c>
      <c r="I23" s="174">
        <v>43</v>
      </c>
      <c r="J23" s="1102">
        <f>D23+E23+C23+B23-1</f>
        <v>96</v>
      </c>
      <c r="K23" s="164">
        <f t="shared" si="1"/>
        <v>104</v>
      </c>
    </row>
    <row r="24" spans="1:16" s="223" customFormat="1" ht="15.95" customHeight="1">
      <c r="A24" s="219" t="s">
        <v>71</v>
      </c>
      <c r="B24" s="220">
        <v>405</v>
      </c>
      <c r="C24" s="1104">
        <v>978</v>
      </c>
      <c r="D24" s="1104">
        <v>794</v>
      </c>
      <c r="E24" s="1105">
        <v>1078</v>
      </c>
      <c r="F24" s="221">
        <v>163</v>
      </c>
      <c r="G24" s="222">
        <v>970</v>
      </c>
      <c r="H24" s="222">
        <v>707</v>
      </c>
      <c r="I24" s="1106">
        <v>824</v>
      </c>
      <c r="J24" s="1107">
        <f t="shared" si="0"/>
        <v>3255</v>
      </c>
      <c r="K24" s="165">
        <f t="shared" si="1"/>
        <v>2664</v>
      </c>
    </row>
    <row r="25" spans="1:16" s="223" customFormat="1" ht="15.95" customHeight="1">
      <c r="A25" s="230" t="s">
        <v>72</v>
      </c>
      <c r="B25" s="216">
        <v>-38</v>
      </c>
      <c r="C25" s="231">
        <v>-950</v>
      </c>
      <c r="D25" s="231">
        <v>-16</v>
      </c>
      <c r="E25" s="173">
        <v>939</v>
      </c>
      <c r="F25" s="217">
        <v>1612</v>
      </c>
      <c r="G25" s="218">
        <v>-200</v>
      </c>
      <c r="H25" s="218">
        <v>-206</v>
      </c>
      <c r="I25" s="174">
        <v>489</v>
      </c>
      <c r="J25" s="1102">
        <f>D25+E25+C25+B25+1</f>
        <v>-64</v>
      </c>
      <c r="K25" s="164">
        <f>F25+G25+H25+I25+1</f>
        <v>1696</v>
      </c>
    </row>
    <row r="26" spans="1:16" s="223" customFormat="1" ht="15.95" customHeight="1">
      <c r="A26" s="230" t="s">
        <v>73</v>
      </c>
      <c r="B26" s="216"/>
      <c r="C26" s="231">
        <v>1</v>
      </c>
      <c r="D26" s="231"/>
      <c r="E26" s="173">
        <v>-38</v>
      </c>
      <c r="F26" s="217">
        <v>-50</v>
      </c>
      <c r="G26" s="218">
        <v>-55</v>
      </c>
      <c r="H26" s="218">
        <v>8</v>
      </c>
      <c r="I26" s="174">
        <v>12</v>
      </c>
      <c r="J26" s="1102">
        <f t="shared" si="0"/>
        <v>-37</v>
      </c>
      <c r="K26" s="164">
        <f>F26+G26+H26+I26+1</f>
        <v>-84</v>
      </c>
    </row>
    <row r="27" spans="1:16" s="223" customFormat="1" ht="15.95" customHeight="1">
      <c r="A27" s="230" t="s">
        <v>237</v>
      </c>
      <c r="B27" s="216">
        <v>33</v>
      </c>
      <c r="C27" s="231">
        <v>56</v>
      </c>
      <c r="D27" s="231">
        <v>65</v>
      </c>
      <c r="E27" s="173">
        <v>66</v>
      </c>
      <c r="F27" s="217">
        <v>78</v>
      </c>
      <c r="G27" s="218">
        <v>72</v>
      </c>
      <c r="H27" s="218">
        <v>77</v>
      </c>
      <c r="I27" s="174">
        <v>111</v>
      </c>
      <c r="J27" s="1102">
        <f t="shared" si="0"/>
        <v>220</v>
      </c>
      <c r="K27" s="164">
        <f t="shared" si="1"/>
        <v>338</v>
      </c>
    </row>
    <row r="28" spans="1:16" s="223" customFormat="1" ht="15.95" customHeight="1">
      <c r="A28" s="230" t="s">
        <v>615</v>
      </c>
      <c r="B28" s="216">
        <v>179</v>
      </c>
      <c r="C28" s="231">
        <v>79</v>
      </c>
      <c r="D28" s="231">
        <v>-23</v>
      </c>
      <c r="E28" s="173">
        <v>-195</v>
      </c>
      <c r="F28" s="217">
        <v>301</v>
      </c>
      <c r="G28" s="218">
        <v>-46</v>
      </c>
      <c r="H28" s="218">
        <v>445</v>
      </c>
      <c r="I28" s="174">
        <v>-205</v>
      </c>
      <c r="J28" s="1102">
        <f>D28+E28+C28+B28-1</f>
        <v>39</v>
      </c>
      <c r="K28" s="164">
        <f t="shared" si="1"/>
        <v>495</v>
      </c>
    </row>
    <row r="29" spans="1:16" s="223" customFormat="1" ht="15.95" customHeight="1">
      <c r="A29" s="230" t="s">
        <v>74</v>
      </c>
      <c r="B29" s="216">
        <v>-40</v>
      </c>
      <c r="C29" s="231">
        <v>-63</v>
      </c>
      <c r="D29" s="231">
        <v>-33</v>
      </c>
      <c r="E29" s="173">
        <v>-47</v>
      </c>
      <c r="F29" s="217">
        <v>-624</v>
      </c>
      <c r="G29" s="218">
        <v>-83</v>
      </c>
      <c r="H29" s="218">
        <v>261</v>
      </c>
      <c r="I29" s="174">
        <v>-503</v>
      </c>
      <c r="J29" s="1102">
        <f>D29+E29+C29+B29+1</f>
        <v>-182</v>
      </c>
      <c r="K29" s="164">
        <f t="shared" si="1"/>
        <v>-949</v>
      </c>
    </row>
    <row r="30" spans="1:16" s="223" customFormat="1" ht="15.95" customHeight="1">
      <c r="A30" s="232" t="s">
        <v>75</v>
      </c>
      <c r="B30" s="233">
        <v>539</v>
      </c>
      <c r="C30" s="1116">
        <v>101</v>
      </c>
      <c r="D30" s="1116">
        <v>788</v>
      </c>
      <c r="E30" s="1117">
        <v>1804</v>
      </c>
      <c r="F30" s="234">
        <v>1482</v>
      </c>
      <c r="G30" s="235">
        <v>659</v>
      </c>
      <c r="H30" s="235">
        <v>1294</v>
      </c>
      <c r="I30" s="1118">
        <v>728</v>
      </c>
      <c r="J30" s="1119">
        <f t="shared" si="0"/>
        <v>3232</v>
      </c>
      <c r="K30" s="168">
        <f>F30+G30+H30+I30-2</f>
        <v>4161</v>
      </c>
    </row>
    <row r="31" spans="1:16" s="223" customFormat="1" ht="15.95" customHeight="1">
      <c r="A31" s="1147" t="s">
        <v>238</v>
      </c>
      <c r="B31" s="1148"/>
      <c r="C31" s="1148"/>
      <c r="D31" s="1148"/>
      <c r="E31" s="1148"/>
      <c r="F31" s="1148"/>
      <c r="G31" s="1148"/>
      <c r="H31" s="1148"/>
      <c r="I31" s="1148"/>
      <c r="J31" s="1148"/>
      <c r="K31" s="1148"/>
      <c r="L31" s="1148"/>
      <c r="M31" s="1148"/>
      <c r="N31" s="1148"/>
      <c r="O31" s="1148"/>
      <c r="P31" s="1148"/>
    </row>
    <row r="32" spans="1:16" s="223" customFormat="1" ht="13.5" customHeight="1">
      <c r="A32" s="1149"/>
      <c r="B32" s="1150"/>
      <c r="C32" s="1150"/>
      <c r="D32" s="1150"/>
      <c r="E32" s="1150"/>
      <c r="F32" s="1150"/>
      <c r="G32" s="1150"/>
      <c r="H32" s="1150"/>
      <c r="I32" s="1150"/>
      <c r="J32" s="1150"/>
      <c r="K32" s="1120"/>
    </row>
    <row r="33" spans="1:12" ht="13.5" customHeight="1">
      <c r="A33" s="1149"/>
      <c r="B33" s="1150"/>
      <c r="C33" s="1150"/>
      <c r="D33" s="1150"/>
      <c r="E33" s="1150"/>
      <c r="F33" s="1150"/>
      <c r="G33" s="1150"/>
      <c r="H33" s="1150"/>
      <c r="I33" s="1150"/>
      <c r="J33" s="1150"/>
    </row>
    <row r="35" spans="1:12" ht="12.75">
      <c r="B35" s="236"/>
      <c r="C35" s="236"/>
      <c r="D35" s="236"/>
      <c r="E35" s="236"/>
      <c r="F35" s="236"/>
      <c r="G35" s="236"/>
      <c r="H35" s="236"/>
      <c r="I35" s="236"/>
      <c r="J35" s="236"/>
      <c r="K35" s="236"/>
      <c r="L35" s="236"/>
    </row>
    <row r="36" spans="1:12" ht="12.75">
      <c r="B36" s="236"/>
      <c r="C36" s="236"/>
      <c r="D36" s="236"/>
      <c r="E36" s="236"/>
      <c r="F36" s="236"/>
      <c r="G36" s="236"/>
      <c r="H36" s="236"/>
      <c r="I36" s="236"/>
      <c r="J36" s="236"/>
      <c r="K36" s="236"/>
      <c r="L36" s="236"/>
    </row>
    <row r="37" spans="1:12" ht="18.75">
      <c r="A37" s="1121"/>
      <c r="B37" s="236"/>
      <c r="C37" s="236"/>
      <c r="D37" s="236"/>
      <c r="E37" s="236"/>
      <c r="F37" s="236"/>
      <c r="G37" s="236"/>
      <c r="H37" s="236"/>
      <c r="I37" s="236"/>
      <c r="J37" s="236"/>
      <c r="K37" s="236"/>
      <c r="L37" s="236"/>
    </row>
    <row r="38" spans="1:12" ht="12.75">
      <c r="B38" s="236"/>
      <c r="C38" s="236"/>
      <c r="D38" s="236"/>
      <c r="E38" s="236"/>
      <c r="F38" s="236"/>
      <c r="G38" s="236"/>
      <c r="H38" s="236"/>
      <c r="I38" s="236"/>
      <c r="J38" s="236"/>
      <c r="K38" s="236"/>
      <c r="L38" s="236"/>
    </row>
    <row r="39" spans="1:12" ht="12.75">
      <c r="B39" s="236"/>
      <c r="C39" s="236"/>
      <c r="D39" s="236"/>
      <c r="E39" s="236"/>
      <c r="F39" s="236"/>
      <c r="G39" s="236"/>
      <c r="H39" s="236"/>
      <c r="I39" s="236"/>
      <c r="J39" s="236"/>
      <c r="K39" s="236"/>
      <c r="L39" s="236"/>
    </row>
    <row r="40" spans="1:12" ht="12.75">
      <c r="E40" s="1122"/>
      <c r="F40" s="1122"/>
      <c r="G40" s="1122"/>
      <c r="H40" s="1122"/>
      <c r="I40" s="192"/>
    </row>
    <row r="41" spans="1:12" ht="12.75">
      <c r="E41" s="1122"/>
      <c r="F41" s="1122"/>
      <c r="G41" s="1122"/>
      <c r="H41" s="1122"/>
      <c r="I41" s="192"/>
    </row>
    <row r="42" spans="1:12" ht="12.75">
      <c r="E42" s="1122"/>
      <c r="F42" s="1122"/>
      <c r="G42" s="1122"/>
      <c r="H42" s="1122"/>
      <c r="I42" s="192"/>
    </row>
    <row r="43" spans="1:12" ht="12.75">
      <c r="E43" s="1122"/>
      <c r="F43" s="1122"/>
      <c r="G43" s="1122"/>
      <c r="H43" s="1122"/>
      <c r="I43" s="192"/>
    </row>
    <row r="44" spans="1:12" ht="12.75">
      <c r="E44" s="1122"/>
      <c r="F44" s="1122"/>
      <c r="G44" s="1122"/>
      <c r="H44" s="1122"/>
      <c r="I44" s="192"/>
    </row>
  </sheetData>
  <mergeCells count="3">
    <mergeCell ref="A31:P31"/>
    <mergeCell ref="A32:J32"/>
    <mergeCell ref="A33:J33"/>
  </mergeCells>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63"/>
  <sheetViews>
    <sheetView showGridLines="0" view="pageBreakPreview" zoomScale="70" zoomScaleNormal="100" zoomScaleSheetLayoutView="70" workbookViewId="0">
      <selection sqref="A1:XFD1"/>
    </sheetView>
  </sheetViews>
  <sheetFormatPr defaultRowHeight="12.75"/>
  <cols>
    <col min="1" max="1" width="65.7109375" style="298" customWidth="1"/>
    <col min="2" max="4" width="14.7109375" style="297" customWidth="1"/>
    <col min="5" max="11" width="14.7109375" style="298" customWidth="1"/>
    <col min="12" max="12" width="3.7109375" style="298" customWidth="1"/>
    <col min="13" max="16384" width="9.140625" style="298"/>
  </cols>
  <sheetData>
    <row r="1" spans="1:12" s="189" customFormat="1" ht="50.1" customHeight="1">
      <c r="A1" s="185"/>
    </row>
    <row r="2" spans="1:12" s="192" customFormat="1" ht="39.950000000000003" customHeight="1">
      <c r="A2" s="190" t="s">
        <v>400</v>
      </c>
      <c r="J2" s="298"/>
      <c r="K2" s="298"/>
      <c r="L2" s="298"/>
    </row>
    <row r="3" spans="1:12" s="192" customFormat="1" ht="2.1" customHeight="1">
      <c r="A3" s="426"/>
      <c r="B3" s="427"/>
      <c r="C3" s="427"/>
      <c r="D3" s="427"/>
      <c r="E3" s="427"/>
      <c r="F3" s="427"/>
      <c r="G3" s="427"/>
      <c r="H3" s="427"/>
      <c r="I3" s="427"/>
      <c r="J3" s="298"/>
      <c r="K3" s="298"/>
      <c r="L3" s="298"/>
    </row>
    <row r="4" spans="1:12" s="199" customFormat="1" ht="15.75" customHeight="1">
      <c r="A4" s="428"/>
      <c r="B4" s="429"/>
      <c r="C4" s="429"/>
      <c r="D4" s="429"/>
      <c r="E4" s="429"/>
      <c r="F4" s="429"/>
      <c r="G4" s="429"/>
      <c r="H4" s="429"/>
      <c r="I4" s="429"/>
      <c r="J4" s="298"/>
      <c r="K4" s="298"/>
      <c r="L4" s="298"/>
    </row>
    <row r="5" spans="1:12" s="199" customFormat="1" ht="20.100000000000001" customHeight="1">
      <c r="A5" s="1094" t="s">
        <v>401</v>
      </c>
      <c r="B5" s="1096"/>
      <c r="C5" s="1096"/>
      <c r="D5" s="1096"/>
      <c r="E5" s="1096"/>
      <c r="F5" s="1096"/>
      <c r="G5" s="1096"/>
      <c r="H5" s="1096"/>
      <c r="I5" s="1096"/>
      <c r="J5" s="298"/>
      <c r="K5" s="298"/>
      <c r="L5" s="298"/>
    </row>
    <row r="6" spans="1:12" ht="15.95" customHeight="1">
      <c r="A6" s="459"/>
      <c r="B6" s="460" t="s">
        <v>169</v>
      </c>
      <c r="C6" s="461" t="s">
        <v>170</v>
      </c>
      <c r="D6" s="461" t="s">
        <v>391</v>
      </c>
      <c r="E6" s="462" t="s">
        <v>172</v>
      </c>
      <c r="F6" s="463" t="s">
        <v>169</v>
      </c>
      <c r="G6" s="464" t="s">
        <v>170</v>
      </c>
      <c r="H6" s="464" t="s">
        <v>391</v>
      </c>
      <c r="I6" s="464" t="s">
        <v>172</v>
      </c>
    </row>
    <row r="7" spans="1:12" s="199" customFormat="1" ht="15.95" customHeight="1">
      <c r="A7" s="494" t="s">
        <v>269</v>
      </c>
      <c r="B7" s="466">
        <v>2013</v>
      </c>
      <c r="C7" s="467">
        <v>2013</v>
      </c>
      <c r="D7" s="467">
        <v>2013</v>
      </c>
      <c r="E7" s="468">
        <v>2013</v>
      </c>
      <c r="F7" s="467" t="s">
        <v>392</v>
      </c>
      <c r="G7" s="469">
        <v>2012</v>
      </c>
      <c r="H7" s="469">
        <v>2012</v>
      </c>
      <c r="I7" s="469">
        <v>2012</v>
      </c>
      <c r="J7" s="298"/>
      <c r="K7" s="298"/>
      <c r="L7" s="298"/>
    </row>
    <row r="8" spans="1:12" s="199" customFormat="1" ht="15.95" customHeight="1">
      <c r="A8" s="252" t="s">
        <v>393</v>
      </c>
      <c r="B8" s="472">
        <v>105940.810293</v>
      </c>
      <c r="C8" s="473">
        <v>103507.321776</v>
      </c>
      <c r="D8" s="473">
        <v>102248.91841699999</v>
      </c>
      <c r="E8" s="474">
        <v>101199.36900000001</v>
      </c>
      <c r="F8" s="438">
        <v>96697.114000000001</v>
      </c>
      <c r="G8" s="437">
        <v>93679.304000000004</v>
      </c>
      <c r="H8" s="437">
        <v>91874.028000000006</v>
      </c>
      <c r="I8" s="473">
        <v>90017.837</v>
      </c>
      <c r="J8" s="298"/>
      <c r="K8" s="298"/>
      <c r="L8" s="298"/>
    </row>
    <row r="9" spans="1:12" s="199" customFormat="1" ht="15.95" customHeight="1">
      <c r="A9" s="252" t="s">
        <v>394</v>
      </c>
      <c r="B9" s="436">
        <v>10777.531000000001</v>
      </c>
      <c r="C9" s="437">
        <v>11417.728999999999</v>
      </c>
      <c r="D9" s="437">
        <v>10814.034</v>
      </c>
      <c r="E9" s="478">
        <v>10770.351000000001</v>
      </c>
      <c r="F9" s="438">
        <v>11751.445</v>
      </c>
      <c r="G9" s="437">
        <v>12572.866</v>
      </c>
      <c r="H9" s="437">
        <v>12146.583000000001</v>
      </c>
      <c r="I9" s="437">
        <v>12380.184999999999</v>
      </c>
      <c r="J9" s="298"/>
      <c r="K9" s="298"/>
      <c r="L9" s="298"/>
    </row>
    <row r="10" spans="1:12" s="199" customFormat="1" ht="15.95" customHeight="1">
      <c r="A10" s="495" t="s">
        <v>395</v>
      </c>
      <c r="B10" s="472">
        <v>15043.703841</v>
      </c>
      <c r="C10" s="473">
        <v>15010.436659000001</v>
      </c>
      <c r="D10" s="473">
        <v>14904.227575999999</v>
      </c>
      <c r="E10" s="474">
        <v>15086.993</v>
      </c>
      <c r="F10" s="491">
        <v>15314.331</v>
      </c>
      <c r="G10" s="473">
        <v>15393.154</v>
      </c>
      <c r="H10" s="473">
        <v>15803.451999999999</v>
      </c>
      <c r="I10" s="473">
        <v>16505.052</v>
      </c>
      <c r="J10" s="298"/>
      <c r="K10" s="298"/>
      <c r="L10" s="298"/>
    </row>
    <row r="11" spans="1:12" s="199" customFormat="1" ht="15.95" customHeight="1">
      <c r="A11" s="252" t="s">
        <v>396</v>
      </c>
      <c r="B11" s="436">
        <v>22470.153539999999</v>
      </c>
      <c r="C11" s="437">
        <v>21561.218949999999</v>
      </c>
      <c r="D11" s="437">
        <v>21265.254681999999</v>
      </c>
      <c r="E11" s="478">
        <v>21060.637999999999</v>
      </c>
      <c r="F11" s="438">
        <v>20204.815999999999</v>
      </c>
      <c r="G11" s="437">
        <v>20088.348999999998</v>
      </c>
      <c r="H11" s="437">
        <v>19156.646000000001</v>
      </c>
      <c r="I11" s="437">
        <v>18459.065999999999</v>
      </c>
      <c r="J11" s="298"/>
      <c r="K11" s="298"/>
      <c r="L11" s="298"/>
    </row>
    <row r="12" spans="1:12" s="199" customFormat="1" ht="15.95" customHeight="1">
      <c r="A12" s="496" t="s">
        <v>397</v>
      </c>
      <c r="B12" s="481">
        <v>20125.018317999999</v>
      </c>
      <c r="C12" s="482">
        <v>21175.158593</v>
      </c>
      <c r="D12" s="482">
        <v>21475.945038000002</v>
      </c>
      <c r="E12" s="483">
        <v>24396.717000000001</v>
      </c>
      <c r="F12" s="454">
        <v>22572.030999999999</v>
      </c>
      <c r="G12" s="453">
        <v>22361.751</v>
      </c>
      <c r="H12" s="453">
        <v>21679.111000000001</v>
      </c>
      <c r="I12" s="453">
        <v>21119.621999999999</v>
      </c>
      <c r="J12" s="298"/>
      <c r="K12" s="298"/>
      <c r="L12" s="298"/>
    </row>
    <row r="13" spans="1:12" s="199" customFormat="1" ht="15.95" customHeight="1">
      <c r="A13" s="307" t="s">
        <v>382</v>
      </c>
      <c r="B13" s="436">
        <v>174357.216992</v>
      </c>
      <c r="C13" s="437">
        <v>172671.864978</v>
      </c>
      <c r="D13" s="437">
        <v>170708.379713</v>
      </c>
      <c r="E13" s="478">
        <v>172514.068</v>
      </c>
      <c r="F13" s="438">
        <v>166539.73699999999</v>
      </c>
      <c r="G13" s="437">
        <v>164095.42399999997</v>
      </c>
      <c r="H13" s="437">
        <v>160659.82</v>
      </c>
      <c r="I13" s="437">
        <v>158481.76199999999</v>
      </c>
      <c r="J13" s="298"/>
      <c r="K13" s="298"/>
      <c r="L13" s="298"/>
    </row>
    <row r="14" spans="1:12" s="199" customFormat="1" ht="15.95" customHeight="1">
      <c r="A14" s="307" t="s">
        <v>383</v>
      </c>
      <c r="B14" s="436">
        <v>20973.884153999999</v>
      </c>
      <c r="C14" s="437">
        <v>20161.910922999999</v>
      </c>
      <c r="D14" s="437">
        <v>19137.763984000001</v>
      </c>
      <c r="E14" s="478">
        <v>19553.499</v>
      </c>
      <c r="F14" s="438">
        <v>19552.241999999998</v>
      </c>
      <c r="G14" s="437">
        <v>18341.652999999998</v>
      </c>
      <c r="H14" s="437">
        <v>17323.751</v>
      </c>
      <c r="I14" s="437">
        <v>20200.346000000001</v>
      </c>
      <c r="J14" s="298"/>
      <c r="K14" s="298"/>
      <c r="L14" s="298"/>
    </row>
    <row r="15" spans="1:12" s="199" customFormat="1" ht="15.95" customHeight="1">
      <c r="A15" s="497" t="s">
        <v>398</v>
      </c>
      <c r="B15" s="481">
        <v>3610.1470000000008</v>
      </c>
      <c r="C15" s="482">
        <v>3780.2040000000015</v>
      </c>
      <c r="D15" s="482">
        <v>4089.2739999999976</v>
      </c>
      <c r="E15" s="483">
        <v>4471.7530000000006</v>
      </c>
      <c r="F15" s="454">
        <v>4080.9789999999994</v>
      </c>
      <c r="G15" s="453">
        <v>4223.0580000000009</v>
      </c>
      <c r="H15" s="453">
        <v>4050.2989999999991</v>
      </c>
      <c r="I15" s="453">
        <v>3968.3619999999974</v>
      </c>
      <c r="J15" s="298"/>
      <c r="K15" s="298"/>
      <c r="L15" s="298"/>
    </row>
    <row r="16" spans="1:12" s="199" customFormat="1" ht="15.95" customHeight="1">
      <c r="A16" s="455" t="s">
        <v>387</v>
      </c>
      <c r="B16" s="456">
        <v>198941.248146</v>
      </c>
      <c r="C16" s="457">
        <v>196613.97990099998</v>
      </c>
      <c r="D16" s="457">
        <v>193935.417697</v>
      </c>
      <c r="E16" s="487">
        <v>196539.32</v>
      </c>
      <c r="F16" s="458">
        <v>190172.95799999998</v>
      </c>
      <c r="G16" s="457">
        <v>186660.13499999995</v>
      </c>
      <c r="H16" s="457">
        <v>182033.87</v>
      </c>
      <c r="I16" s="457">
        <v>182650.46999999997</v>
      </c>
      <c r="J16" s="298"/>
      <c r="K16" s="298"/>
      <c r="L16" s="298"/>
    </row>
    <row r="17" spans="1:12" s="199" customFormat="1" ht="15.95" customHeight="1">
      <c r="A17" s="321"/>
      <c r="B17" s="498"/>
      <c r="C17" s="498"/>
      <c r="D17" s="498"/>
      <c r="E17" s="498"/>
      <c r="F17" s="498"/>
      <c r="G17" s="498"/>
      <c r="H17" s="498"/>
      <c r="I17" s="498"/>
      <c r="J17" s="298"/>
      <c r="K17" s="298"/>
      <c r="L17" s="298"/>
    </row>
    <row r="18" spans="1:12" s="199" customFormat="1" ht="20.100000000000001" customHeight="1">
      <c r="A18" s="1094" t="s">
        <v>402</v>
      </c>
      <c r="B18" s="1097"/>
      <c r="C18" s="1097"/>
      <c r="D18" s="1097"/>
      <c r="E18" s="1097"/>
      <c r="F18" s="1097"/>
      <c r="G18" s="1097"/>
      <c r="H18" s="1097"/>
      <c r="I18" s="1097"/>
      <c r="J18" s="298"/>
      <c r="K18" s="298"/>
      <c r="L18" s="298"/>
    </row>
    <row r="19" spans="1:12" s="199" customFormat="1" ht="15.95" customHeight="1">
      <c r="A19" s="459"/>
      <c r="B19" s="460" t="s">
        <v>169</v>
      </c>
      <c r="C19" s="461" t="s">
        <v>170</v>
      </c>
      <c r="D19" s="461" t="s">
        <v>391</v>
      </c>
      <c r="E19" s="462" t="s">
        <v>172</v>
      </c>
      <c r="F19" s="463" t="s">
        <v>169</v>
      </c>
      <c r="G19" s="464" t="s">
        <v>170</v>
      </c>
      <c r="H19" s="464" t="s">
        <v>391</v>
      </c>
      <c r="I19" s="464" t="s">
        <v>172</v>
      </c>
      <c r="J19" s="298"/>
      <c r="K19" s="298"/>
      <c r="L19" s="298"/>
    </row>
    <row r="20" spans="1:12" s="199" customFormat="1" ht="15.95" customHeight="1">
      <c r="A20" s="494" t="s">
        <v>269</v>
      </c>
      <c r="B20" s="466">
        <v>2013</v>
      </c>
      <c r="C20" s="467">
        <v>2013</v>
      </c>
      <c r="D20" s="467">
        <v>2013</v>
      </c>
      <c r="E20" s="468">
        <v>2013</v>
      </c>
      <c r="F20" s="467" t="s">
        <v>392</v>
      </c>
      <c r="G20" s="469">
        <v>2012</v>
      </c>
      <c r="H20" s="469">
        <v>2012</v>
      </c>
      <c r="I20" s="469">
        <v>2012</v>
      </c>
      <c r="J20" s="298"/>
      <c r="K20" s="298"/>
      <c r="L20" s="298"/>
    </row>
    <row r="21" spans="1:12" s="199" customFormat="1" ht="15.95" customHeight="1">
      <c r="A21" s="252" t="s">
        <v>393</v>
      </c>
      <c r="B21" s="472">
        <v>6780.711166</v>
      </c>
      <c r="C21" s="473">
        <v>6603.7346850000004</v>
      </c>
      <c r="D21" s="473">
        <v>6384.4324690000003</v>
      </c>
      <c r="E21" s="474">
        <v>6635.3069999999998</v>
      </c>
      <c r="F21" s="438">
        <v>6123.1450000000004</v>
      </c>
      <c r="G21" s="437">
        <v>6155.085</v>
      </c>
      <c r="H21" s="437">
        <v>5860.47</v>
      </c>
      <c r="I21" s="473">
        <v>6073.5429999999997</v>
      </c>
      <c r="J21" s="298"/>
      <c r="K21" s="298"/>
      <c r="L21" s="298"/>
    </row>
    <row r="22" spans="1:12" s="199" customFormat="1" ht="15.95" customHeight="1">
      <c r="A22" s="252" t="s">
        <v>394</v>
      </c>
      <c r="B22" s="436">
        <v>2845.2336220000002</v>
      </c>
      <c r="C22" s="437">
        <v>2758.4383250000001</v>
      </c>
      <c r="D22" s="437">
        <v>2626.2205330000002</v>
      </c>
      <c r="E22" s="478">
        <v>2533.0349999999999</v>
      </c>
      <c r="F22" s="438">
        <v>2414.453</v>
      </c>
      <c r="G22" s="437">
        <v>2349.8009999999999</v>
      </c>
      <c r="H22" s="437">
        <v>2253.9380000000001</v>
      </c>
      <c r="I22" s="437">
        <v>2364.1190000000001</v>
      </c>
      <c r="J22" s="298"/>
      <c r="K22" s="298"/>
      <c r="L22" s="298"/>
    </row>
    <row r="23" spans="1:12" s="199" customFormat="1" ht="15.95" customHeight="1">
      <c r="A23" s="495" t="s">
        <v>395</v>
      </c>
      <c r="B23" s="472">
        <v>571.58308999999997</v>
      </c>
      <c r="C23" s="473">
        <v>540.43155400000001</v>
      </c>
      <c r="D23" s="473">
        <v>508.37537900000001</v>
      </c>
      <c r="E23" s="478">
        <v>498.68799999999999</v>
      </c>
      <c r="F23" s="438">
        <v>467.39100000000002</v>
      </c>
      <c r="G23" s="437">
        <v>468.25</v>
      </c>
      <c r="H23" s="437">
        <v>479.435</v>
      </c>
      <c r="I23" s="437">
        <v>541.46699999999998</v>
      </c>
      <c r="J23" s="298"/>
      <c r="K23" s="298"/>
      <c r="L23" s="298"/>
    </row>
    <row r="24" spans="1:12" s="199" customFormat="1" ht="15.95" customHeight="1">
      <c r="A24" s="252" t="s">
        <v>396</v>
      </c>
      <c r="B24" s="436">
        <v>2869.8386620000001</v>
      </c>
      <c r="C24" s="437">
        <v>2538.9958000000001</v>
      </c>
      <c r="D24" s="437">
        <v>2292.1297260000001</v>
      </c>
      <c r="E24" s="478">
        <v>2166.5929999999998</v>
      </c>
      <c r="F24" s="438">
        <v>2001.5</v>
      </c>
      <c r="G24" s="437">
        <v>1872.7170000000001</v>
      </c>
      <c r="H24" s="437">
        <v>1751.95</v>
      </c>
      <c r="I24" s="437">
        <v>1834.201</v>
      </c>
      <c r="J24" s="298"/>
      <c r="K24" s="298"/>
      <c r="L24" s="298"/>
    </row>
    <row r="25" spans="1:12" s="199" customFormat="1" ht="15.95" customHeight="1">
      <c r="A25" s="496" t="s">
        <v>397</v>
      </c>
      <c r="B25" s="481">
        <v>142.34613400000001</v>
      </c>
      <c r="C25" s="482">
        <v>116.284313</v>
      </c>
      <c r="D25" s="482">
        <v>0</v>
      </c>
      <c r="E25" s="483">
        <v>0</v>
      </c>
      <c r="F25" s="454">
        <v>0</v>
      </c>
      <c r="G25" s="453">
        <v>0</v>
      </c>
      <c r="H25" s="453">
        <v>0</v>
      </c>
      <c r="I25" s="453">
        <v>0</v>
      </c>
      <c r="J25" s="298"/>
      <c r="K25" s="298"/>
      <c r="L25" s="298"/>
    </row>
    <row r="26" spans="1:12" s="199" customFormat="1" ht="15.95" customHeight="1">
      <c r="A26" s="307" t="s">
        <v>382</v>
      </c>
      <c r="B26" s="436">
        <v>13209.712674</v>
      </c>
      <c r="C26" s="437">
        <v>12557.884677000002</v>
      </c>
      <c r="D26" s="437">
        <v>11811.158106999999</v>
      </c>
      <c r="E26" s="478">
        <v>11833.623</v>
      </c>
      <c r="F26" s="438">
        <v>11006.489</v>
      </c>
      <c r="G26" s="437">
        <v>10845.853000000001</v>
      </c>
      <c r="H26" s="437">
        <v>10345.793000000001</v>
      </c>
      <c r="I26" s="437">
        <v>10813.330000000002</v>
      </c>
      <c r="J26" s="298"/>
      <c r="K26" s="298"/>
      <c r="L26" s="298"/>
    </row>
    <row r="27" spans="1:12" s="199" customFormat="1" ht="15.95" customHeight="1">
      <c r="A27" s="307" t="s">
        <v>383</v>
      </c>
      <c r="B27" s="436">
        <v>1697.6250130000001</v>
      </c>
      <c r="C27" s="437">
        <v>1600.195512</v>
      </c>
      <c r="D27" s="437">
        <v>1563.856828</v>
      </c>
      <c r="E27" s="478">
        <v>1581.625</v>
      </c>
      <c r="F27" s="438">
        <v>1560.7059999999999</v>
      </c>
      <c r="G27" s="437">
        <v>1526.4870000000001</v>
      </c>
      <c r="H27" s="437">
        <v>1509.8579999999999</v>
      </c>
      <c r="I27" s="437">
        <v>2021.51</v>
      </c>
      <c r="J27" s="298"/>
      <c r="K27" s="298"/>
      <c r="L27" s="298"/>
    </row>
    <row r="28" spans="1:12" s="199" customFormat="1" ht="15.95" customHeight="1">
      <c r="A28" s="497" t="s">
        <v>398</v>
      </c>
      <c r="B28" s="481">
        <v>374.81827799999996</v>
      </c>
      <c r="C28" s="482">
        <v>355.40910400000001</v>
      </c>
      <c r="D28" s="482">
        <v>401.02130699999998</v>
      </c>
      <c r="E28" s="483">
        <v>440.41399999999999</v>
      </c>
      <c r="F28" s="454">
        <v>444.02800000000002</v>
      </c>
      <c r="G28" s="453">
        <v>459.37099999999998</v>
      </c>
      <c r="H28" s="453">
        <v>437.07100000000003</v>
      </c>
      <c r="I28" s="453">
        <v>427.09100000000001</v>
      </c>
      <c r="J28" s="298"/>
      <c r="K28" s="298"/>
      <c r="L28" s="298"/>
    </row>
    <row r="29" spans="1:12" s="199" customFormat="1" ht="15.95" customHeight="1">
      <c r="A29" s="455" t="s">
        <v>387</v>
      </c>
      <c r="B29" s="456">
        <v>15282.155965000002</v>
      </c>
      <c r="C29" s="457">
        <v>14513.489293000002</v>
      </c>
      <c r="D29" s="457">
        <v>13776.036241999998</v>
      </c>
      <c r="E29" s="487">
        <v>13855.662</v>
      </c>
      <c r="F29" s="458">
        <v>13011.223</v>
      </c>
      <c r="G29" s="457">
        <v>12831.710999999999</v>
      </c>
      <c r="H29" s="457">
        <v>12292.722000000002</v>
      </c>
      <c r="I29" s="457">
        <v>13261.931000000002</v>
      </c>
      <c r="J29" s="298"/>
      <c r="K29" s="298"/>
      <c r="L29" s="298"/>
    </row>
    <row r="30" spans="1:12" s="199" customFormat="1" ht="15.95" customHeight="1">
      <c r="A30" s="298"/>
      <c r="B30" s="298"/>
      <c r="C30" s="298"/>
      <c r="D30" s="298"/>
      <c r="E30" s="298"/>
      <c r="F30" s="298"/>
      <c r="G30" s="298"/>
      <c r="H30" s="298"/>
      <c r="I30" s="298"/>
      <c r="J30" s="298"/>
      <c r="K30" s="298"/>
      <c r="L30" s="298"/>
    </row>
    <row r="31" spans="1:12" s="199" customFormat="1" ht="15.95" customHeight="1">
      <c r="A31" s="298"/>
      <c r="B31" s="298"/>
      <c r="C31" s="298"/>
      <c r="D31" s="298"/>
      <c r="E31" s="298"/>
      <c r="F31" s="298"/>
      <c r="G31" s="298"/>
      <c r="H31" s="298"/>
      <c r="I31" s="298"/>
      <c r="J31" s="298"/>
      <c r="K31" s="298"/>
      <c r="L31" s="298"/>
    </row>
    <row r="32" spans="1:12" s="199" customFormat="1" ht="15.95" customHeight="1">
      <c r="A32" s="298"/>
      <c r="B32" s="298"/>
      <c r="C32" s="298"/>
      <c r="D32" s="298"/>
      <c r="E32" s="298"/>
      <c r="F32" s="298"/>
      <c r="G32" s="298"/>
      <c r="H32" s="298"/>
      <c r="I32" s="298"/>
      <c r="J32" s="298"/>
      <c r="K32" s="298"/>
      <c r="L32" s="298"/>
    </row>
    <row r="33" spans="1:12" s="199" customFormat="1" ht="15.95" customHeight="1">
      <c r="A33" s="298"/>
      <c r="B33" s="298"/>
      <c r="C33" s="298"/>
      <c r="D33" s="298"/>
      <c r="E33" s="298"/>
      <c r="F33" s="298"/>
      <c r="G33" s="298"/>
      <c r="H33" s="298"/>
      <c r="I33" s="298"/>
      <c r="J33" s="298"/>
      <c r="K33" s="298"/>
      <c r="L33" s="298"/>
    </row>
    <row r="34" spans="1:12" s="199" customFormat="1" ht="15.95" customHeight="1">
      <c r="A34" s="298"/>
      <c r="B34" s="298"/>
      <c r="C34" s="298"/>
      <c r="D34" s="298"/>
      <c r="E34" s="298"/>
      <c r="F34" s="298"/>
      <c r="G34" s="298"/>
      <c r="H34" s="298"/>
      <c r="I34" s="298"/>
      <c r="J34" s="298"/>
      <c r="K34" s="298"/>
      <c r="L34" s="298"/>
    </row>
    <row r="35" spans="1:12" s="199" customFormat="1" ht="15.95" customHeight="1">
      <c r="A35" s="298"/>
      <c r="B35" s="298"/>
      <c r="C35" s="298"/>
      <c r="D35" s="298"/>
      <c r="E35" s="298"/>
      <c r="F35" s="298"/>
      <c r="G35" s="298"/>
      <c r="H35" s="298"/>
      <c r="I35" s="298"/>
      <c r="J35" s="298"/>
      <c r="K35" s="298"/>
      <c r="L35" s="298"/>
    </row>
    <row r="36" spans="1:12" s="199" customFormat="1" ht="15.95" customHeight="1">
      <c r="A36" s="298"/>
      <c r="B36" s="298"/>
      <c r="C36" s="298"/>
      <c r="D36" s="298"/>
      <c r="E36" s="298"/>
      <c r="F36" s="298"/>
      <c r="G36" s="298"/>
      <c r="H36" s="298"/>
      <c r="I36" s="298"/>
      <c r="J36" s="298"/>
      <c r="K36" s="298"/>
      <c r="L36" s="298"/>
    </row>
    <row r="37" spans="1:12" s="199" customFormat="1" ht="15.95" customHeight="1">
      <c r="A37" s="298"/>
      <c r="B37" s="298"/>
      <c r="C37" s="298"/>
      <c r="D37" s="298"/>
      <c r="E37" s="298"/>
      <c r="F37" s="298"/>
      <c r="G37" s="298"/>
      <c r="H37" s="298"/>
      <c r="I37" s="298"/>
      <c r="J37" s="298"/>
      <c r="K37" s="298"/>
      <c r="L37" s="298"/>
    </row>
    <row r="38" spans="1:12">
      <c r="B38" s="298"/>
      <c r="C38" s="298"/>
      <c r="D38" s="298"/>
    </row>
    <row r="39" spans="1:12">
      <c r="B39" s="298"/>
      <c r="C39" s="298"/>
      <c r="D39" s="298"/>
    </row>
    <row r="40" spans="1:12">
      <c r="B40" s="298"/>
      <c r="C40" s="298"/>
      <c r="D40" s="298"/>
    </row>
    <row r="41" spans="1:12">
      <c r="B41" s="298"/>
      <c r="C41" s="298"/>
      <c r="D41" s="298"/>
    </row>
    <row r="42" spans="1:12">
      <c r="B42" s="298"/>
      <c r="C42" s="298"/>
      <c r="D42" s="298"/>
    </row>
    <row r="43" spans="1:12">
      <c r="B43" s="298"/>
      <c r="C43" s="298"/>
      <c r="D43" s="298"/>
    </row>
    <row r="44" spans="1:12">
      <c r="B44" s="298"/>
      <c r="C44" s="298"/>
      <c r="D44" s="298"/>
    </row>
    <row r="45" spans="1:12">
      <c r="B45" s="298"/>
      <c r="C45" s="298"/>
      <c r="D45" s="298"/>
    </row>
    <row r="46" spans="1:12">
      <c r="B46" s="298"/>
      <c r="C46" s="298"/>
      <c r="D46" s="298"/>
    </row>
    <row r="47" spans="1:12">
      <c r="B47" s="298"/>
      <c r="C47" s="298"/>
      <c r="D47" s="298"/>
    </row>
    <row r="48" spans="1:12">
      <c r="B48" s="298"/>
      <c r="C48" s="298"/>
      <c r="D48" s="298"/>
    </row>
    <row r="49" spans="2:4">
      <c r="B49" s="298"/>
      <c r="C49" s="298"/>
      <c r="D49" s="298"/>
    </row>
    <row r="50" spans="2:4">
      <c r="B50" s="298"/>
      <c r="C50" s="298"/>
      <c r="D50" s="298"/>
    </row>
    <row r="51" spans="2:4">
      <c r="B51" s="298"/>
      <c r="C51" s="298"/>
      <c r="D51" s="298"/>
    </row>
    <row r="52" spans="2:4">
      <c r="B52" s="298"/>
      <c r="C52" s="298"/>
      <c r="D52" s="298"/>
    </row>
    <row r="53" spans="2:4">
      <c r="B53" s="298"/>
      <c r="C53" s="298"/>
      <c r="D53" s="298"/>
    </row>
    <row r="54" spans="2:4">
      <c r="B54" s="298"/>
      <c r="C54" s="298"/>
      <c r="D54" s="298"/>
    </row>
    <row r="55" spans="2:4">
      <c r="B55" s="298"/>
      <c r="C55" s="298"/>
      <c r="D55" s="298"/>
    </row>
    <row r="56" spans="2:4">
      <c r="B56" s="298"/>
      <c r="C56" s="298"/>
      <c r="D56" s="298"/>
    </row>
    <row r="57" spans="2:4">
      <c r="B57" s="298"/>
      <c r="C57" s="298"/>
      <c r="D57" s="298"/>
    </row>
    <row r="58" spans="2:4">
      <c r="B58" s="298"/>
      <c r="C58" s="298"/>
      <c r="D58" s="298"/>
    </row>
    <row r="59" spans="2:4">
      <c r="B59" s="298"/>
      <c r="C59" s="298"/>
      <c r="D59" s="298"/>
    </row>
    <row r="60" spans="2:4">
      <c r="B60" s="298"/>
      <c r="C60" s="298"/>
      <c r="D60" s="298"/>
    </row>
    <row r="61" spans="2:4">
      <c r="B61" s="298"/>
      <c r="C61" s="298"/>
      <c r="D61" s="298"/>
    </row>
    <row r="62" spans="2:4">
      <c r="B62" s="298"/>
      <c r="C62" s="298"/>
      <c r="D62" s="298"/>
    </row>
    <row r="63" spans="2:4">
      <c r="B63" s="298"/>
      <c r="C63" s="298"/>
      <c r="D63" s="298"/>
    </row>
  </sheetData>
  <pageMargins left="0.74803149606299213" right="0.35433070866141736" top="0.47244094488188981" bottom="0.43307086614173229" header="0.11811023622047245" footer="0.11811023622047245"/>
  <pageSetup paperSize="9" scale="70"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P38"/>
  <sheetViews>
    <sheetView showGridLines="0" view="pageBreakPreview" zoomScale="70" zoomScaleNormal="100" zoomScaleSheetLayoutView="70" workbookViewId="0">
      <selection activeCell="R16" sqref="R16"/>
    </sheetView>
  </sheetViews>
  <sheetFormatPr defaultRowHeight="12.75"/>
  <cols>
    <col min="1" max="1" width="40.85546875" style="298" customWidth="1"/>
    <col min="2" max="3" width="12.140625" style="297" customWidth="1"/>
    <col min="4" max="7" width="12.140625" style="298" customWidth="1"/>
    <col min="8" max="11" width="12.140625" style="297" customWidth="1"/>
    <col min="12" max="12" width="12.140625" style="270" customWidth="1"/>
    <col min="13" max="15" width="12.140625" style="298" customWidth="1"/>
    <col min="16" max="16384" width="9.140625" style="298"/>
  </cols>
  <sheetData>
    <row r="1" spans="1:16" s="189" customFormat="1" ht="50.1" customHeight="1">
      <c r="A1" s="185"/>
    </row>
    <row r="2" spans="1:16" s="192" customFormat="1" ht="39.950000000000003" customHeight="1">
      <c r="A2" s="190" t="s">
        <v>403</v>
      </c>
      <c r="B2" s="193"/>
      <c r="C2" s="193"/>
      <c r="D2" s="193"/>
      <c r="E2" s="193"/>
      <c r="F2" s="193"/>
      <c r="G2" s="193"/>
      <c r="H2" s="193"/>
      <c r="I2" s="193"/>
      <c r="J2" s="193"/>
      <c r="K2" s="193"/>
      <c r="L2" s="193"/>
      <c r="M2" s="193"/>
      <c r="N2" s="193"/>
      <c r="O2" s="193"/>
    </row>
    <row r="3" spans="1:16" s="192" customFormat="1" ht="2.1" customHeight="1">
      <c r="A3" s="426"/>
      <c r="B3" s="499"/>
      <c r="C3" s="499"/>
      <c r="D3" s="499"/>
      <c r="E3" s="499"/>
      <c r="F3" s="499"/>
      <c r="G3" s="499"/>
      <c r="H3" s="499"/>
      <c r="I3" s="499"/>
      <c r="J3" s="499"/>
      <c r="K3" s="499"/>
      <c r="L3" s="499"/>
      <c r="M3" s="499"/>
      <c r="N3" s="499"/>
      <c r="O3" s="499"/>
    </row>
    <row r="4" spans="1:16" s="199" customFormat="1" ht="15.75" customHeight="1">
      <c r="A4" s="500"/>
      <c r="B4" s="364"/>
      <c r="C4" s="364"/>
      <c r="D4" s="364"/>
      <c r="E4" s="364"/>
      <c r="F4" s="364"/>
      <c r="G4" s="364"/>
      <c r="H4" s="364"/>
      <c r="I4" s="364"/>
      <c r="J4" s="364"/>
      <c r="K4" s="364"/>
      <c r="L4" s="364"/>
      <c r="M4" s="364"/>
      <c r="N4" s="364"/>
      <c r="O4" s="364"/>
    </row>
    <row r="5" spans="1:16" s="199" customFormat="1" ht="20.100000000000001" customHeight="1">
      <c r="A5" s="501" t="s">
        <v>404</v>
      </c>
      <c r="B5" s="427"/>
      <c r="C5" s="427"/>
      <c r="D5" s="427"/>
      <c r="E5" s="427"/>
      <c r="F5" s="427"/>
      <c r="G5" s="427"/>
      <c r="H5" s="427"/>
      <c r="I5" s="427"/>
      <c r="J5" s="427"/>
      <c r="K5" s="427"/>
      <c r="L5" s="427"/>
      <c r="M5" s="427"/>
      <c r="N5" s="427"/>
      <c r="O5" s="427"/>
    </row>
    <row r="6" spans="1:16" s="199" customFormat="1" ht="15.95" customHeight="1">
      <c r="A6" s="502"/>
      <c r="B6" s="1153" t="s">
        <v>405</v>
      </c>
      <c r="C6" s="1156"/>
      <c r="D6" s="1153" t="s">
        <v>406</v>
      </c>
      <c r="E6" s="1156"/>
      <c r="F6" s="1153" t="s">
        <v>407</v>
      </c>
      <c r="G6" s="1156"/>
      <c r="H6" s="1153" t="s">
        <v>393</v>
      </c>
      <c r="I6" s="1156"/>
      <c r="J6" s="1153" t="s">
        <v>408</v>
      </c>
      <c r="K6" s="1156"/>
      <c r="L6" s="1153" t="s">
        <v>409</v>
      </c>
      <c r="M6" s="1156"/>
      <c r="N6" s="1153" t="s">
        <v>64</v>
      </c>
      <c r="O6" s="1154"/>
    </row>
    <row r="7" spans="1:16" s="199" customFormat="1" ht="15.95" customHeight="1">
      <c r="A7" s="502"/>
      <c r="B7" s="1155"/>
      <c r="C7" s="1156"/>
      <c r="D7" s="1155"/>
      <c r="E7" s="1156"/>
      <c r="F7" s="1155"/>
      <c r="G7" s="1156"/>
      <c r="H7" s="1155"/>
      <c r="I7" s="1156"/>
      <c r="J7" s="1155"/>
      <c r="K7" s="1156"/>
      <c r="L7" s="1155"/>
      <c r="M7" s="1156"/>
      <c r="N7" s="1155"/>
      <c r="O7" s="1154"/>
    </row>
    <row r="8" spans="1:16" s="199" customFormat="1" ht="15.95" customHeight="1">
      <c r="A8" s="503" t="s">
        <v>269</v>
      </c>
      <c r="B8" s="504" t="s">
        <v>190</v>
      </c>
      <c r="C8" s="505" t="s">
        <v>54</v>
      </c>
      <c r="D8" s="504" t="s">
        <v>190</v>
      </c>
      <c r="E8" s="505" t="s">
        <v>54</v>
      </c>
      <c r="F8" s="504" t="s">
        <v>190</v>
      </c>
      <c r="G8" s="505" t="s">
        <v>54</v>
      </c>
      <c r="H8" s="504" t="s">
        <v>190</v>
      </c>
      <c r="I8" s="505" t="s">
        <v>54</v>
      </c>
      <c r="J8" s="504" t="s">
        <v>190</v>
      </c>
      <c r="K8" s="505" t="s">
        <v>54</v>
      </c>
      <c r="L8" s="504" t="s">
        <v>190</v>
      </c>
      <c r="M8" s="505" t="s">
        <v>54</v>
      </c>
      <c r="N8" s="504" t="s">
        <v>190</v>
      </c>
      <c r="O8" s="1126" t="s">
        <v>54</v>
      </c>
      <c r="P8" s="189"/>
    </row>
    <row r="9" spans="1:16" s="199" customFormat="1" ht="15.95" customHeight="1">
      <c r="A9" s="506" t="s">
        <v>410</v>
      </c>
      <c r="B9" s="507"/>
      <c r="C9" s="508"/>
      <c r="D9" s="507"/>
      <c r="E9" s="508"/>
      <c r="F9" s="507"/>
      <c r="G9" s="508"/>
      <c r="H9" s="507"/>
      <c r="I9" s="508"/>
      <c r="J9" s="507"/>
      <c r="K9" s="508"/>
      <c r="L9" s="507"/>
      <c r="M9" s="508"/>
      <c r="N9" s="507"/>
      <c r="O9" s="509"/>
    </row>
    <row r="10" spans="1:16" s="198" customFormat="1" ht="15.95" customHeight="1">
      <c r="A10" s="510" t="s">
        <v>274</v>
      </c>
      <c r="B10" s="511">
        <v>2946.107</v>
      </c>
      <c r="C10" s="478">
        <v>2866.8082982124715</v>
      </c>
      <c r="D10" s="511">
        <v>1052.9740000000002</v>
      </c>
      <c r="E10" s="478">
        <v>1020.418</v>
      </c>
      <c r="F10" s="511">
        <v>554.0619999999999</v>
      </c>
      <c r="G10" s="478">
        <v>535.63599999999997</v>
      </c>
      <c r="H10" s="511">
        <v>379.95999999999992</v>
      </c>
      <c r="I10" s="478">
        <v>301.05399999999986</v>
      </c>
      <c r="J10" s="511">
        <v>571.45199999999977</v>
      </c>
      <c r="K10" s="478">
        <v>575.9722982124714</v>
      </c>
      <c r="L10" s="511">
        <v>283.86500000000001</v>
      </c>
      <c r="M10" s="478">
        <v>355.07100000000003</v>
      </c>
      <c r="N10" s="511">
        <v>103.79399999999998</v>
      </c>
      <c r="O10" s="437">
        <v>78.657000000000068</v>
      </c>
    </row>
    <row r="11" spans="1:16" s="198" customFormat="1" ht="15.95" customHeight="1">
      <c r="A11" s="510" t="s">
        <v>65</v>
      </c>
      <c r="B11" s="511">
        <v>562.22699999999998</v>
      </c>
      <c r="C11" s="478">
        <v>510.32750225719695</v>
      </c>
      <c r="D11" s="511">
        <v>172.11699999999996</v>
      </c>
      <c r="E11" s="478">
        <v>154.696</v>
      </c>
      <c r="F11" s="511">
        <v>106.77799999999996</v>
      </c>
      <c r="G11" s="478">
        <v>93.867999999999995</v>
      </c>
      <c r="H11" s="511">
        <v>40.317000000000007</v>
      </c>
      <c r="I11" s="478">
        <v>31.423000000000002</v>
      </c>
      <c r="J11" s="511">
        <v>185.85300000000007</v>
      </c>
      <c r="K11" s="478">
        <v>184.97950225719691</v>
      </c>
      <c r="L11" s="511">
        <v>56.657000000000011</v>
      </c>
      <c r="M11" s="478">
        <v>38.393000000000001</v>
      </c>
      <c r="N11" s="511">
        <v>0.50499999999999989</v>
      </c>
      <c r="O11" s="437">
        <v>6.968</v>
      </c>
    </row>
    <row r="12" spans="1:16" s="198" customFormat="1" ht="15.95" customHeight="1">
      <c r="A12" s="510" t="s">
        <v>282</v>
      </c>
      <c r="B12" s="511">
        <v>64.206000000000017</v>
      </c>
      <c r="C12" s="478">
        <v>18.366506524875597</v>
      </c>
      <c r="D12" s="511">
        <v>2.4560000000000173</v>
      </c>
      <c r="E12" s="478">
        <v>18.007999999999999</v>
      </c>
      <c r="F12" s="511">
        <v>18.43</v>
      </c>
      <c r="G12" s="478">
        <v>-18.13900000000001</v>
      </c>
      <c r="H12" s="511">
        <v>-0.28099999999999997</v>
      </c>
      <c r="I12" s="478">
        <v>0.104</v>
      </c>
      <c r="J12" s="511">
        <v>17.981999999999999</v>
      </c>
      <c r="K12" s="478">
        <v>4.9215065248756087</v>
      </c>
      <c r="L12" s="511">
        <v>7.9629999999999939</v>
      </c>
      <c r="M12" s="478">
        <v>3.109</v>
      </c>
      <c r="N12" s="511">
        <v>17.655999999999999</v>
      </c>
      <c r="O12" s="437">
        <v>10.363</v>
      </c>
    </row>
    <row r="13" spans="1:16" s="198" customFormat="1" ht="15.95" customHeight="1">
      <c r="A13" s="510" t="s">
        <v>290</v>
      </c>
      <c r="B13" s="511">
        <v>242.30099999999996</v>
      </c>
      <c r="C13" s="478">
        <v>-184.64357785010367</v>
      </c>
      <c r="D13" s="511">
        <v>48.409999999999968</v>
      </c>
      <c r="E13" s="478">
        <v>-24.248000000000001</v>
      </c>
      <c r="F13" s="511">
        <v>48.613999999999976</v>
      </c>
      <c r="G13" s="478">
        <v>30.72199999999998</v>
      </c>
      <c r="H13" s="511">
        <v>-8.9500000000000028</v>
      </c>
      <c r="I13" s="478">
        <v>-16.72</v>
      </c>
      <c r="J13" s="511">
        <v>45.875999999999976</v>
      </c>
      <c r="K13" s="478">
        <v>-40.137577850103497</v>
      </c>
      <c r="L13" s="511">
        <v>54.844000000000023</v>
      </c>
      <c r="M13" s="478">
        <v>14.773</v>
      </c>
      <c r="N13" s="511">
        <v>53.507000000000005</v>
      </c>
      <c r="O13" s="437">
        <v>-149.03300000000013</v>
      </c>
    </row>
    <row r="14" spans="1:16" s="198" customFormat="1" ht="15.95" customHeight="1">
      <c r="A14" s="512" t="s">
        <v>66</v>
      </c>
      <c r="B14" s="513">
        <v>3814.8409999999999</v>
      </c>
      <c r="C14" s="514">
        <v>3210.8587291444405</v>
      </c>
      <c r="D14" s="513">
        <v>1275.9569999999999</v>
      </c>
      <c r="E14" s="514">
        <v>1168.874</v>
      </c>
      <c r="F14" s="513">
        <v>727.88399999999979</v>
      </c>
      <c r="G14" s="514">
        <v>642.08699999999988</v>
      </c>
      <c r="H14" s="513">
        <v>411.04599999999994</v>
      </c>
      <c r="I14" s="514">
        <v>315.86099999999988</v>
      </c>
      <c r="J14" s="513">
        <v>821.16299999999978</v>
      </c>
      <c r="K14" s="514">
        <v>725.73572914444037</v>
      </c>
      <c r="L14" s="513">
        <v>403.32900000000006</v>
      </c>
      <c r="M14" s="514">
        <v>411.34600000000006</v>
      </c>
      <c r="N14" s="513">
        <v>175.46199999999999</v>
      </c>
      <c r="O14" s="515">
        <v>-53.045000000000059</v>
      </c>
    </row>
    <row r="15" spans="1:16" s="198" customFormat="1" ht="15.95" customHeight="1">
      <c r="A15" s="510" t="s">
        <v>310</v>
      </c>
      <c r="B15" s="511">
        <v>2318.6899999999996</v>
      </c>
      <c r="C15" s="478">
        <v>2304.270728449424</v>
      </c>
      <c r="D15" s="511">
        <v>806.27399999999943</v>
      </c>
      <c r="E15" s="478">
        <v>745.69299999999998</v>
      </c>
      <c r="F15" s="511">
        <v>485.18799999999987</v>
      </c>
      <c r="G15" s="478">
        <v>461.41</v>
      </c>
      <c r="H15" s="511">
        <v>195.52300000000002</v>
      </c>
      <c r="I15" s="478">
        <v>187.02799999999999</v>
      </c>
      <c r="J15" s="511">
        <v>466.99800000000005</v>
      </c>
      <c r="K15" s="478">
        <v>519.97572844942397</v>
      </c>
      <c r="L15" s="511">
        <v>180.702</v>
      </c>
      <c r="M15" s="478">
        <v>204.39699999999999</v>
      </c>
      <c r="N15" s="511">
        <v>184.00500000000002</v>
      </c>
      <c r="O15" s="437">
        <v>185.767</v>
      </c>
    </row>
    <row r="16" spans="1:16" s="198" customFormat="1" ht="15.95" customHeight="1">
      <c r="A16" s="510" t="s">
        <v>150</v>
      </c>
      <c r="B16" s="511">
        <v>32.048000000000002</v>
      </c>
      <c r="C16" s="478">
        <v>35.40600000000002</v>
      </c>
      <c r="D16" s="511">
        <v>0.4930000000000021</v>
      </c>
      <c r="E16" s="478">
        <v>0.55300000000000005</v>
      </c>
      <c r="F16" s="511">
        <v>-1.8759999999999994</v>
      </c>
      <c r="G16" s="478">
        <v>5.1909999999999998</v>
      </c>
      <c r="H16" s="511">
        <v>1.7000000000000001E-2</v>
      </c>
      <c r="I16" s="478">
        <v>0</v>
      </c>
      <c r="J16" s="511">
        <v>5.4029999999999996</v>
      </c>
      <c r="K16" s="478">
        <v>5.2990000000000004</v>
      </c>
      <c r="L16" s="511">
        <v>0</v>
      </c>
      <c r="M16" s="478">
        <v>2.12</v>
      </c>
      <c r="N16" s="511">
        <v>28.010999999999996</v>
      </c>
      <c r="O16" s="437">
        <v>22.243000000000023</v>
      </c>
    </row>
    <row r="17" spans="1:15" s="198" customFormat="1" ht="15.95" customHeight="1">
      <c r="A17" s="512" t="s">
        <v>67</v>
      </c>
      <c r="B17" s="513">
        <v>2350.7379999999994</v>
      </c>
      <c r="C17" s="514">
        <v>2339.676728449424</v>
      </c>
      <c r="D17" s="513">
        <v>806.76699999999948</v>
      </c>
      <c r="E17" s="514">
        <v>746.24599999999998</v>
      </c>
      <c r="F17" s="513">
        <v>483.3119999999999</v>
      </c>
      <c r="G17" s="514">
        <v>466.601</v>
      </c>
      <c r="H17" s="513">
        <v>195.54000000000002</v>
      </c>
      <c r="I17" s="514">
        <v>187.02799999999999</v>
      </c>
      <c r="J17" s="513">
        <v>472.40100000000007</v>
      </c>
      <c r="K17" s="514">
        <v>525.27472844942395</v>
      </c>
      <c r="L17" s="513">
        <v>180.702</v>
      </c>
      <c r="M17" s="514">
        <v>206.517</v>
      </c>
      <c r="N17" s="513">
        <v>212.01600000000002</v>
      </c>
      <c r="O17" s="515">
        <v>208.01000000000002</v>
      </c>
    </row>
    <row r="18" spans="1:15" s="198" customFormat="1" ht="15.95" customHeight="1">
      <c r="A18" s="512" t="s">
        <v>292</v>
      </c>
      <c r="B18" s="513">
        <v>1464.1030000000005</v>
      </c>
      <c r="C18" s="514">
        <v>871.18200069501654</v>
      </c>
      <c r="D18" s="513">
        <v>469.1900000000004</v>
      </c>
      <c r="E18" s="514">
        <v>422.62800000000004</v>
      </c>
      <c r="F18" s="513">
        <v>244.57199999999989</v>
      </c>
      <c r="G18" s="514">
        <v>175.48599999999988</v>
      </c>
      <c r="H18" s="513">
        <v>215.50599999999991</v>
      </c>
      <c r="I18" s="514">
        <v>128.83299999999988</v>
      </c>
      <c r="J18" s="513">
        <v>348.76199999999972</v>
      </c>
      <c r="K18" s="514">
        <v>200.46100069501642</v>
      </c>
      <c r="L18" s="513">
        <v>222.62700000000007</v>
      </c>
      <c r="M18" s="514">
        <v>204.82900000000006</v>
      </c>
      <c r="N18" s="513">
        <v>-36.55400000000003</v>
      </c>
      <c r="O18" s="515">
        <v>-261.05500000000006</v>
      </c>
    </row>
    <row r="19" spans="1:15" s="198" customFormat="1" ht="15.95" customHeight="1">
      <c r="A19" s="510" t="s">
        <v>293</v>
      </c>
      <c r="B19" s="511">
        <v>560.21100000000013</v>
      </c>
      <c r="C19" s="478">
        <v>588.53417200000001</v>
      </c>
      <c r="D19" s="511">
        <v>309.25600000000009</v>
      </c>
      <c r="E19" s="478">
        <v>293.87400000000002</v>
      </c>
      <c r="F19" s="511">
        <v>82.275000000000006</v>
      </c>
      <c r="G19" s="478">
        <v>42.066000000000003</v>
      </c>
      <c r="H19" s="511">
        <v>32.207000000000008</v>
      </c>
      <c r="I19" s="478">
        <v>26.960999999999999</v>
      </c>
      <c r="J19" s="511">
        <v>120.26200000000006</v>
      </c>
      <c r="K19" s="478">
        <v>228.33917200000002</v>
      </c>
      <c r="L19" s="511">
        <v>16.210999999999999</v>
      </c>
      <c r="M19" s="478">
        <v>-2.7069999999999999</v>
      </c>
      <c r="N19" s="511">
        <v>0</v>
      </c>
      <c r="O19" s="437">
        <v>1E-3</v>
      </c>
    </row>
    <row r="20" spans="1:15" s="199" customFormat="1" ht="15.95" customHeight="1">
      <c r="A20" s="516" t="s">
        <v>68</v>
      </c>
      <c r="B20" s="517">
        <v>903.89200000000039</v>
      </c>
      <c r="C20" s="518">
        <v>282.64782869501653</v>
      </c>
      <c r="D20" s="517">
        <v>159.93400000000031</v>
      </c>
      <c r="E20" s="518">
        <v>128.75400000000002</v>
      </c>
      <c r="F20" s="517">
        <v>162.29699999999988</v>
      </c>
      <c r="G20" s="518">
        <v>133.41999999999987</v>
      </c>
      <c r="H20" s="517">
        <v>183.29899999999992</v>
      </c>
      <c r="I20" s="518">
        <v>101.87199999999989</v>
      </c>
      <c r="J20" s="517">
        <v>228.49999999999966</v>
      </c>
      <c r="K20" s="518">
        <v>-27.878171304983596</v>
      </c>
      <c r="L20" s="517">
        <v>206.41600000000005</v>
      </c>
      <c r="M20" s="518">
        <v>207.53600000000006</v>
      </c>
      <c r="N20" s="517">
        <v>-36.55400000000003</v>
      </c>
      <c r="O20" s="519">
        <v>-261.05600000000004</v>
      </c>
    </row>
    <row r="21" spans="1:15" s="199" customFormat="1" ht="15.95" customHeight="1">
      <c r="A21" s="520" t="s">
        <v>411</v>
      </c>
      <c r="B21" s="511">
        <v>587.02099999999996</v>
      </c>
      <c r="C21" s="478">
        <v>372.79482869501641</v>
      </c>
      <c r="D21" s="511">
        <v>177.72199999999998</v>
      </c>
      <c r="E21" s="478">
        <v>172.48400000000001</v>
      </c>
      <c r="F21" s="511">
        <v>131.12099999999998</v>
      </c>
      <c r="G21" s="478">
        <v>115.72799999999999</v>
      </c>
      <c r="H21" s="511">
        <v>173.90900000000005</v>
      </c>
      <c r="I21" s="478">
        <v>85.944000000000017</v>
      </c>
      <c r="J21" s="511">
        <v>48.608999999999995</v>
      </c>
      <c r="K21" s="478">
        <v>-86.374171304983548</v>
      </c>
      <c r="L21" s="511">
        <v>55.660000000000025</v>
      </c>
      <c r="M21" s="478">
        <v>85.012999999999991</v>
      </c>
      <c r="N21" s="511">
        <v>0</v>
      </c>
      <c r="O21" s="437">
        <v>0</v>
      </c>
    </row>
    <row r="22" spans="1:15" s="199" customFormat="1" ht="15.95" customHeight="1">
      <c r="A22" s="520" t="s">
        <v>412</v>
      </c>
      <c r="B22" s="521">
        <v>335.44100000000003</v>
      </c>
      <c r="C22" s="478">
        <v>135.495</v>
      </c>
      <c r="D22" s="521">
        <v>-17.788000000000011</v>
      </c>
      <c r="E22" s="478">
        <v>-43.73</v>
      </c>
      <c r="F22" s="521">
        <v>31.175000000000011</v>
      </c>
      <c r="G22" s="478">
        <v>17.692</v>
      </c>
      <c r="H22" s="521">
        <v>9.3909999999999982</v>
      </c>
      <c r="I22" s="478">
        <v>15.927</v>
      </c>
      <c r="J22" s="521">
        <v>179.89</v>
      </c>
      <c r="K22" s="478">
        <v>58.495999999999995</v>
      </c>
      <c r="L22" s="521">
        <v>150.75800000000004</v>
      </c>
      <c r="M22" s="478">
        <v>122.524</v>
      </c>
      <c r="N22" s="521">
        <v>-17.984999999999999</v>
      </c>
      <c r="O22" s="437">
        <v>-35.414000000000001</v>
      </c>
    </row>
    <row r="23" spans="1:15" s="199" customFormat="1" ht="15.95" customHeight="1">
      <c r="A23" s="520" t="s">
        <v>413</v>
      </c>
      <c r="B23" s="521">
        <v>-18.569000000000003</v>
      </c>
      <c r="C23" s="474">
        <v>-225.64099999999999</v>
      </c>
      <c r="D23" s="521">
        <v>0</v>
      </c>
      <c r="E23" s="474">
        <v>0</v>
      </c>
      <c r="F23" s="521">
        <v>0</v>
      </c>
      <c r="G23" s="474">
        <v>0</v>
      </c>
      <c r="H23" s="521">
        <v>0</v>
      </c>
      <c r="I23" s="474">
        <v>0</v>
      </c>
      <c r="J23" s="521">
        <v>0</v>
      </c>
      <c r="K23" s="474">
        <v>0</v>
      </c>
      <c r="L23" s="521">
        <v>0</v>
      </c>
      <c r="M23" s="474">
        <v>0</v>
      </c>
      <c r="N23" s="521">
        <v>-18.569000000000003</v>
      </c>
      <c r="O23" s="473">
        <v>-225.64099999999999</v>
      </c>
    </row>
    <row r="24" spans="1:15" s="199" customFormat="1" ht="15.95" customHeight="1">
      <c r="A24" s="516" t="s">
        <v>68</v>
      </c>
      <c r="B24" s="517">
        <v>903.89300000000003</v>
      </c>
      <c r="C24" s="518">
        <v>282.64882869501639</v>
      </c>
      <c r="D24" s="517">
        <v>159.93399999999997</v>
      </c>
      <c r="E24" s="518">
        <v>128.75400000000002</v>
      </c>
      <c r="F24" s="517">
        <v>162.29599999999999</v>
      </c>
      <c r="G24" s="518">
        <v>133.41999999999999</v>
      </c>
      <c r="H24" s="517">
        <v>183.30000000000004</v>
      </c>
      <c r="I24" s="518">
        <v>101.87100000000001</v>
      </c>
      <c r="J24" s="517">
        <v>228.49899999999997</v>
      </c>
      <c r="K24" s="518">
        <v>-27.878171304983553</v>
      </c>
      <c r="L24" s="517">
        <v>206.41800000000006</v>
      </c>
      <c r="M24" s="518">
        <v>207.53699999999998</v>
      </c>
      <c r="N24" s="517">
        <v>-36.554000000000002</v>
      </c>
      <c r="O24" s="519">
        <v>-261.05500000000001</v>
      </c>
    </row>
    <row r="25" spans="1:15" s="198" customFormat="1" ht="15.95" customHeight="1">
      <c r="A25" s="506" t="s">
        <v>414</v>
      </c>
      <c r="B25" s="522"/>
      <c r="C25" s="523"/>
      <c r="D25" s="522"/>
      <c r="E25" s="523"/>
      <c r="F25" s="522"/>
      <c r="G25" s="523"/>
      <c r="H25" s="522"/>
      <c r="I25" s="523"/>
      <c r="J25" s="522"/>
      <c r="K25" s="523"/>
      <c r="L25" s="522"/>
      <c r="M25" s="523"/>
      <c r="N25" s="522"/>
      <c r="O25" s="524"/>
    </row>
    <row r="26" spans="1:15" s="198" customFormat="1" ht="15.95" customHeight="1">
      <c r="A26" s="336" t="s">
        <v>348</v>
      </c>
      <c r="B26" s="525">
        <v>272.70901206499997</v>
      </c>
      <c r="C26" s="526">
        <v>292.64699999999999</v>
      </c>
      <c r="D26" s="525">
        <v>132.69936499400001</v>
      </c>
      <c r="E26" s="526">
        <v>143.58600000000001</v>
      </c>
      <c r="F26" s="525">
        <v>30.915940049</v>
      </c>
      <c r="G26" s="526">
        <v>30.641999999999999</v>
      </c>
      <c r="H26" s="525">
        <v>62.144166540000001</v>
      </c>
      <c r="I26" s="526">
        <v>59.938000000000002</v>
      </c>
      <c r="J26" s="525">
        <v>22.244129872999999</v>
      </c>
      <c r="K26" s="526">
        <v>28.338999999999999</v>
      </c>
      <c r="L26" s="525">
        <v>24.705410609000001</v>
      </c>
      <c r="M26" s="526">
        <v>30.141999999999999</v>
      </c>
      <c r="N26" s="525">
        <v>0</v>
      </c>
      <c r="O26" s="527">
        <v>0</v>
      </c>
    </row>
    <row r="27" spans="1:15" s="198" customFormat="1" ht="15.95" customHeight="1">
      <c r="A27" s="336" t="s">
        <v>415</v>
      </c>
      <c r="B27" s="525">
        <v>216.73668592499999</v>
      </c>
      <c r="C27" s="526">
        <v>220.23214000000004</v>
      </c>
      <c r="D27" s="525">
        <v>71.491334323999993</v>
      </c>
      <c r="E27" s="526">
        <v>76.965000000000003</v>
      </c>
      <c r="F27" s="525">
        <v>44.513694373</v>
      </c>
      <c r="G27" s="526">
        <v>42.984000000000002</v>
      </c>
      <c r="H27" s="525">
        <v>9.2788816339999993</v>
      </c>
      <c r="I27" s="526">
        <v>7.3810000000000002</v>
      </c>
      <c r="J27" s="525">
        <v>59.653433577999998</v>
      </c>
      <c r="K27" s="526">
        <v>61.781999999999996</v>
      </c>
      <c r="L27" s="525">
        <v>31.747719707000002</v>
      </c>
      <c r="M27" s="526">
        <v>31.097000000000001</v>
      </c>
      <c r="N27" s="525">
        <v>5.1622308999999998E-2</v>
      </c>
      <c r="O27" s="527">
        <v>2.3140000000000001E-2</v>
      </c>
    </row>
    <row r="28" spans="1:15" s="198" customFormat="1" ht="15.95" customHeight="1">
      <c r="A28" s="336" t="s">
        <v>416</v>
      </c>
      <c r="B28" s="525">
        <v>465.04713376699993</v>
      </c>
      <c r="C28" s="526">
        <v>462.721</v>
      </c>
      <c r="D28" s="525">
        <v>156.51411167000001</v>
      </c>
      <c r="E28" s="526">
        <v>151.66200000000001</v>
      </c>
      <c r="F28" s="525">
        <v>91.222415542999997</v>
      </c>
      <c r="G28" s="526">
        <v>86.668000000000006</v>
      </c>
      <c r="H28" s="525">
        <v>106.506146293</v>
      </c>
      <c r="I28" s="526">
        <v>97.305000000000007</v>
      </c>
      <c r="J28" s="525">
        <v>84.486515943000001</v>
      </c>
      <c r="K28" s="526">
        <v>97.700999999999993</v>
      </c>
      <c r="L28" s="525">
        <v>26.317944317999999</v>
      </c>
      <c r="M28" s="526">
        <v>29.385000000000002</v>
      </c>
      <c r="N28" s="525">
        <v>0</v>
      </c>
      <c r="O28" s="527">
        <v>0</v>
      </c>
    </row>
    <row r="29" spans="1:15" s="198" customFormat="1" ht="15.95" customHeight="1">
      <c r="A29" s="528" t="s">
        <v>417</v>
      </c>
      <c r="B29" s="529">
        <v>60.026237351999995</v>
      </c>
      <c r="C29" s="530">
        <v>56.481999999999999</v>
      </c>
      <c r="D29" s="529">
        <v>17.702036203999999</v>
      </c>
      <c r="E29" s="530">
        <v>15.978999999999999</v>
      </c>
      <c r="F29" s="529">
        <v>26.889680032000001</v>
      </c>
      <c r="G29" s="530">
        <v>27.295999999999999</v>
      </c>
      <c r="H29" s="529">
        <v>6.7807111659999997</v>
      </c>
      <c r="I29" s="530">
        <v>6.1230000000000002</v>
      </c>
      <c r="J29" s="529">
        <v>8.1366455379999998</v>
      </c>
      <c r="K29" s="530">
        <v>6.64</v>
      </c>
      <c r="L29" s="529">
        <v>0.51716441199999996</v>
      </c>
      <c r="M29" s="530">
        <v>0.44400000000000001</v>
      </c>
      <c r="N29" s="529">
        <v>0</v>
      </c>
      <c r="O29" s="531">
        <v>0</v>
      </c>
    </row>
    <row r="30" spans="1:15" s="198" customFormat="1" ht="15.95" customHeight="1">
      <c r="A30" s="506" t="s">
        <v>294</v>
      </c>
      <c r="B30" s="511"/>
      <c r="C30" s="478"/>
      <c r="D30" s="511"/>
      <c r="E30" s="478"/>
      <c r="F30" s="511"/>
      <c r="G30" s="478"/>
      <c r="H30" s="511"/>
      <c r="I30" s="478"/>
      <c r="J30" s="511"/>
      <c r="K30" s="478"/>
      <c r="L30" s="511"/>
      <c r="M30" s="478"/>
      <c r="N30" s="511"/>
      <c r="O30" s="437"/>
    </row>
    <row r="31" spans="1:15" s="199" customFormat="1" ht="15.95" customHeight="1">
      <c r="A31" s="189" t="s">
        <v>296</v>
      </c>
      <c r="B31" s="532">
        <v>0.61620864408241383</v>
      </c>
      <c r="C31" s="533">
        <v>0.72867632176170205</v>
      </c>
      <c r="D31" s="532">
        <v>0.63228384655595726</v>
      </c>
      <c r="E31" s="533">
        <v>0.63843151614288618</v>
      </c>
      <c r="F31" s="532">
        <v>0.66399591143643777</v>
      </c>
      <c r="G31" s="533">
        <v>0.72669435761820456</v>
      </c>
      <c r="H31" s="532">
        <v>0.47571318051994194</v>
      </c>
      <c r="I31" s="533">
        <v>0.59212121787748428</v>
      </c>
      <c r="J31" s="532">
        <v>0.5752828610154137</v>
      </c>
      <c r="K31" s="533">
        <v>0.72378237332846063</v>
      </c>
      <c r="L31" s="532">
        <v>0.44802630110902009</v>
      </c>
      <c r="M31" s="533">
        <v>0.50205180067388511</v>
      </c>
      <c r="N31" s="532">
        <v>1.2083300087768294</v>
      </c>
      <c r="O31" s="534" t="s">
        <v>342</v>
      </c>
    </row>
    <row r="32" spans="1:15" s="199" customFormat="1" ht="15.95" customHeight="1">
      <c r="A32" s="528" t="s">
        <v>298</v>
      </c>
      <c r="B32" s="535">
        <v>0.10183379885976115</v>
      </c>
      <c r="C32" s="536">
        <v>2.1063049338987061E-2</v>
      </c>
      <c r="D32" s="535">
        <v>5.1259528946100072E-2</v>
      </c>
      <c r="E32" s="536">
        <v>4.3844735824686454E-2</v>
      </c>
      <c r="F32" s="535">
        <v>0.13767381338263873</v>
      </c>
      <c r="G32" s="536">
        <v>0.13570104689932863</v>
      </c>
      <c r="H32" s="535">
        <v>0.18493986031693038</v>
      </c>
      <c r="I32" s="536">
        <v>9.5820203991560549E-2</v>
      </c>
      <c r="J32" s="535">
        <v>8.9972213338888635E-2</v>
      </c>
      <c r="K32" s="536">
        <v>-3.6273009863390916E-2</v>
      </c>
      <c r="L32" s="535">
        <v>0.17310980062298545</v>
      </c>
      <c r="M32" s="536">
        <v>0.13424778653565989</v>
      </c>
      <c r="N32" s="535">
        <v>3.9626868556185357E-2</v>
      </c>
      <c r="O32" s="537">
        <v>-0.74604058148293284</v>
      </c>
    </row>
    <row r="33" spans="1:15" s="198" customFormat="1" ht="15.95" customHeight="1">
      <c r="A33" s="506" t="s">
        <v>418</v>
      </c>
      <c r="B33" s="538"/>
      <c r="C33" s="539"/>
      <c r="D33" s="538"/>
      <c r="E33" s="539"/>
      <c r="F33" s="538"/>
      <c r="G33" s="539"/>
      <c r="H33" s="538"/>
      <c r="I33" s="539"/>
      <c r="J33" s="538"/>
      <c r="K33" s="539"/>
      <c r="L33" s="538"/>
      <c r="M33" s="539"/>
      <c r="N33" s="538"/>
      <c r="O33" s="540"/>
    </row>
    <row r="34" spans="1:15" s="198" customFormat="1" ht="15.95" customHeight="1">
      <c r="A34" s="189" t="s">
        <v>299</v>
      </c>
      <c r="B34" s="521">
        <v>80.938679681096531</v>
      </c>
      <c r="C34" s="478">
        <v>84.837955153826584</v>
      </c>
      <c r="D34" s="521">
        <v>130.34622531188185</v>
      </c>
      <c r="E34" s="478">
        <v>143.83759470125707</v>
      </c>
      <c r="F34" s="521">
        <v>94.216737057963442</v>
      </c>
      <c r="G34" s="478">
        <v>47.539497479676861</v>
      </c>
      <c r="H34" s="521">
        <v>49.186669209207317</v>
      </c>
      <c r="I34" s="478">
        <v>43.256509549360622</v>
      </c>
      <c r="J34" s="521">
        <v>61.933273350741992</v>
      </c>
      <c r="K34" s="478">
        <v>114.5052909190631</v>
      </c>
      <c r="L34" s="521">
        <v>17.390255856995477</v>
      </c>
      <c r="M34" s="478">
        <v>-2.413361212841052</v>
      </c>
      <c r="N34" s="521">
        <v>0</v>
      </c>
      <c r="O34" s="437">
        <v>3.7022509130213528E-3</v>
      </c>
    </row>
    <row r="35" spans="1:15" s="199" customFormat="1" ht="15.95" customHeight="1">
      <c r="A35" s="395" t="s">
        <v>300</v>
      </c>
      <c r="B35" s="541">
        <v>282503</v>
      </c>
      <c r="C35" s="542">
        <v>275635.76607035514</v>
      </c>
      <c r="D35" s="541">
        <v>98918.748000000007</v>
      </c>
      <c r="E35" s="543">
        <v>80826.600999999995</v>
      </c>
      <c r="F35" s="541">
        <v>36872.663999999997</v>
      </c>
      <c r="G35" s="543">
        <v>34691.442999999999</v>
      </c>
      <c r="H35" s="541">
        <v>26938.962</v>
      </c>
      <c r="I35" s="543">
        <v>25279.169000000002</v>
      </c>
      <c r="J35" s="541">
        <v>78826.048999999999</v>
      </c>
      <c r="K35" s="543">
        <v>80243.019070355163</v>
      </c>
      <c r="L35" s="541">
        <v>36118.377999999997</v>
      </c>
      <c r="M35" s="543">
        <v>43876.701000000001</v>
      </c>
      <c r="N35" s="541">
        <v>4828.1989999999996</v>
      </c>
      <c r="O35" s="544">
        <v>10718.833000000001</v>
      </c>
    </row>
    <row r="36" spans="1:15" s="198" customFormat="1" ht="15" customHeight="1">
      <c r="A36" s="294" t="s">
        <v>302</v>
      </c>
      <c r="B36" s="545"/>
      <c r="C36" s="545"/>
      <c r="D36" s="545"/>
      <c r="E36" s="545"/>
      <c r="F36" s="545"/>
      <c r="G36" s="545"/>
      <c r="H36" s="545"/>
      <c r="I36" s="545"/>
      <c r="J36" s="545"/>
      <c r="K36" s="545"/>
      <c r="L36" s="546"/>
      <c r="M36" s="546"/>
      <c r="N36" s="546"/>
      <c r="O36" s="546"/>
    </row>
    <row r="37" spans="1:15" s="198" customFormat="1" ht="15" customHeight="1">
      <c r="A37" s="294" t="s">
        <v>303</v>
      </c>
      <c r="B37" s="546"/>
      <c r="C37" s="546"/>
      <c r="D37" s="546"/>
      <c r="E37" s="546"/>
      <c r="F37" s="546"/>
      <c r="G37" s="546"/>
      <c r="H37" s="546"/>
      <c r="I37" s="546"/>
      <c r="J37" s="546"/>
      <c r="K37" s="546"/>
      <c r="L37" s="546"/>
      <c r="M37" s="546"/>
      <c r="N37" s="546"/>
      <c r="O37" s="546"/>
    </row>
    <row r="38" spans="1:15" ht="15" customHeight="1">
      <c r="A38" s="294" t="s">
        <v>304</v>
      </c>
    </row>
  </sheetData>
  <mergeCells count="7">
    <mergeCell ref="N6:O7"/>
    <mergeCell ref="B6:C7"/>
    <mergeCell ref="D6:E7"/>
    <mergeCell ref="F6:G7"/>
    <mergeCell ref="H6:I7"/>
    <mergeCell ref="J6:K7"/>
    <mergeCell ref="L6:M7"/>
  </mergeCells>
  <pageMargins left="0.74803149606299213" right="0.35433070866141736" top="0.47244094488188981" bottom="0.43307086614173229" header="0.11811023622047245" footer="0.11811023622047245"/>
  <pageSetup paperSize="9" scale="65"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O58"/>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8" customWidth="1"/>
    <col min="13" max="16384" width="9.140625" style="298"/>
  </cols>
  <sheetData>
    <row r="1" spans="1:12" s="189" customFormat="1" ht="50.1" customHeight="1">
      <c r="A1" s="185"/>
    </row>
    <row r="2" spans="1:12" s="192" customFormat="1" ht="39.950000000000003" customHeight="1">
      <c r="A2" s="190" t="s">
        <v>419</v>
      </c>
      <c r="C2" s="193"/>
      <c r="D2" s="193"/>
      <c r="L2" s="547"/>
    </row>
    <row r="3" spans="1:12" s="192" customFormat="1" ht="2.1" customHeight="1">
      <c r="A3" s="426"/>
      <c r="B3" s="240"/>
      <c r="C3" s="499"/>
      <c r="D3" s="499"/>
      <c r="E3" s="499"/>
      <c r="F3" s="499"/>
      <c r="G3" s="499"/>
      <c r="H3" s="499"/>
      <c r="I3" s="499"/>
      <c r="J3" s="499"/>
      <c r="K3" s="499"/>
      <c r="L3" s="547"/>
    </row>
    <row r="4" spans="1:12" s="199" customFormat="1" ht="15.75" customHeight="1">
      <c r="A4" s="500"/>
      <c r="B4" s="548"/>
      <c r="C4" s="364"/>
      <c r="D4" s="364"/>
      <c r="E4" s="364"/>
      <c r="F4" s="364"/>
      <c r="G4" s="364"/>
      <c r="H4" s="364"/>
      <c r="I4" s="364"/>
      <c r="J4" s="364"/>
      <c r="K4" s="364"/>
      <c r="L4" s="547"/>
    </row>
    <row r="5" spans="1:12" s="199" customFormat="1" ht="20.100000000000001" customHeight="1">
      <c r="A5" s="1098" t="s">
        <v>420</v>
      </c>
      <c r="B5" s="1095"/>
      <c r="C5" s="1095"/>
      <c r="D5" s="1095"/>
      <c r="E5" s="1095"/>
      <c r="F5" s="1095"/>
      <c r="G5" s="1095"/>
      <c r="H5" s="1095"/>
      <c r="I5" s="1095"/>
      <c r="J5" s="1095"/>
      <c r="K5" s="1095"/>
      <c r="L5" s="547"/>
    </row>
    <row r="6" spans="1:12" s="199" customFormat="1" ht="15.95" customHeight="1">
      <c r="A6" s="549" t="s">
        <v>269</v>
      </c>
      <c r="B6" s="323" t="s">
        <v>190</v>
      </c>
      <c r="C6" s="205" t="s">
        <v>191</v>
      </c>
      <c r="D6" s="205" t="s">
        <v>192</v>
      </c>
      <c r="E6" s="206" t="s">
        <v>193</v>
      </c>
      <c r="F6" s="401" t="s">
        <v>54</v>
      </c>
      <c r="G6" s="205" t="s">
        <v>55</v>
      </c>
      <c r="H6" s="205" t="s">
        <v>56</v>
      </c>
      <c r="I6" s="206" t="s">
        <v>57</v>
      </c>
      <c r="J6" s="401" t="s">
        <v>270</v>
      </c>
      <c r="K6" s="205" t="s">
        <v>271</v>
      </c>
      <c r="L6" s="550"/>
    </row>
    <row r="7" spans="1:12" s="199" customFormat="1" ht="15.95" customHeight="1">
      <c r="A7" s="506" t="s">
        <v>410</v>
      </c>
      <c r="B7" s="551"/>
      <c r="C7" s="509"/>
      <c r="D7" s="509"/>
      <c r="E7" s="508"/>
      <c r="F7" s="552"/>
      <c r="G7" s="509"/>
      <c r="H7" s="509"/>
      <c r="I7" s="508"/>
      <c r="J7" s="552"/>
      <c r="K7" s="509"/>
      <c r="L7" s="550"/>
    </row>
    <row r="8" spans="1:12" s="199" customFormat="1" ht="15.95" customHeight="1">
      <c r="A8" s="510" t="s">
        <v>274</v>
      </c>
      <c r="B8" s="553">
        <v>1052.9740000000002</v>
      </c>
      <c r="C8" s="437">
        <v>949.01699999999983</v>
      </c>
      <c r="D8" s="437">
        <v>1089.3609999999999</v>
      </c>
      <c r="E8" s="478">
        <v>1020.748</v>
      </c>
      <c r="F8" s="438">
        <v>1020.418</v>
      </c>
      <c r="G8" s="437">
        <v>1065.096</v>
      </c>
      <c r="H8" s="437">
        <v>1071.6669999999999</v>
      </c>
      <c r="I8" s="478">
        <v>1109.0640000000001</v>
      </c>
      <c r="J8" s="438">
        <v>4112.1000000000004</v>
      </c>
      <c r="K8" s="437">
        <v>4266.2449999999999</v>
      </c>
      <c r="L8" s="550"/>
    </row>
    <row r="9" spans="1:12" s="199" customFormat="1" ht="15.95" customHeight="1">
      <c r="A9" s="510" t="s">
        <v>65</v>
      </c>
      <c r="B9" s="553">
        <v>172.11699999999996</v>
      </c>
      <c r="C9" s="437">
        <v>176.22800000000007</v>
      </c>
      <c r="D9" s="437">
        <v>188.76000000000002</v>
      </c>
      <c r="E9" s="478">
        <v>168.251</v>
      </c>
      <c r="F9" s="438">
        <v>154.696</v>
      </c>
      <c r="G9" s="437">
        <v>173.86099999999999</v>
      </c>
      <c r="H9" s="437">
        <v>205.12700000000001</v>
      </c>
      <c r="I9" s="478">
        <v>166.26499999999999</v>
      </c>
      <c r="J9" s="438">
        <v>705.35599999999999</v>
      </c>
      <c r="K9" s="437">
        <v>699.94899999999996</v>
      </c>
      <c r="L9" s="550"/>
    </row>
    <row r="10" spans="1:12" s="198" customFormat="1" ht="15.95" customHeight="1">
      <c r="A10" s="510" t="s">
        <v>282</v>
      </c>
      <c r="B10" s="553">
        <v>2.4560000000000173</v>
      </c>
      <c r="C10" s="437">
        <v>15.483999999999995</v>
      </c>
      <c r="D10" s="437">
        <v>19.264000000000003</v>
      </c>
      <c r="E10" s="478">
        <v>30.582000000000001</v>
      </c>
      <c r="F10" s="438">
        <v>18.007999999999999</v>
      </c>
      <c r="G10" s="437">
        <v>1.7909999999999999</v>
      </c>
      <c r="H10" s="437">
        <v>5.6959999999999997</v>
      </c>
      <c r="I10" s="478">
        <v>23.09</v>
      </c>
      <c r="J10" s="438">
        <v>67.786000000000001</v>
      </c>
      <c r="K10" s="437">
        <v>48.584999999999994</v>
      </c>
      <c r="L10" s="550"/>
    </row>
    <row r="11" spans="1:12" s="198" customFormat="1" ht="15.95" customHeight="1">
      <c r="A11" s="510" t="s">
        <v>290</v>
      </c>
      <c r="B11" s="553">
        <v>48.409999999999968</v>
      </c>
      <c r="C11" s="437">
        <v>112.68100000000001</v>
      </c>
      <c r="D11" s="437">
        <v>70.037000000000035</v>
      </c>
      <c r="E11" s="478">
        <v>83.518999999999778</v>
      </c>
      <c r="F11" s="438">
        <v>-24.248000000000001</v>
      </c>
      <c r="G11" s="437">
        <v>26.561</v>
      </c>
      <c r="H11" s="437">
        <v>80.994</v>
      </c>
      <c r="I11" s="478">
        <v>61.645000000000003</v>
      </c>
      <c r="J11" s="438">
        <v>314.64699999999999</v>
      </c>
      <c r="K11" s="437">
        <v>144.952</v>
      </c>
      <c r="L11" s="550"/>
    </row>
    <row r="12" spans="1:12" s="198" customFormat="1" ht="15.95" customHeight="1">
      <c r="A12" s="512" t="s">
        <v>66</v>
      </c>
      <c r="B12" s="554">
        <v>1275.9569999999999</v>
      </c>
      <c r="C12" s="515">
        <v>1253.4099999999999</v>
      </c>
      <c r="D12" s="515">
        <v>1367.4219999999998</v>
      </c>
      <c r="E12" s="514">
        <v>1303.0999999999999</v>
      </c>
      <c r="F12" s="555">
        <v>1168.874</v>
      </c>
      <c r="G12" s="515">
        <v>1267.3089999999997</v>
      </c>
      <c r="H12" s="515">
        <v>1363.4839999999997</v>
      </c>
      <c r="I12" s="514">
        <v>1360.0640000000001</v>
      </c>
      <c r="J12" s="555">
        <v>5199.8890000000001</v>
      </c>
      <c r="K12" s="515">
        <v>5159.7309999999998</v>
      </c>
      <c r="L12" s="550"/>
    </row>
    <row r="13" spans="1:12" s="198" customFormat="1" ht="15.95" customHeight="1">
      <c r="A13" s="510" t="s">
        <v>310</v>
      </c>
      <c r="B13" s="553">
        <v>806.27399999999943</v>
      </c>
      <c r="C13" s="437">
        <v>722.91300000000047</v>
      </c>
      <c r="D13" s="437">
        <v>724.49400000000014</v>
      </c>
      <c r="E13" s="478">
        <v>729.35400000000004</v>
      </c>
      <c r="F13" s="438">
        <v>745.69299999999998</v>
      </c>
      <c r="G13" s="437">
        <v>690.423</v>
      </c>
      <c r="H13" s="437">
        <v>681.19200000000001</v>
      </c>
      <c r="I13" s="478">
        <v>706.601</v>
      </c>
      <c r="J13" s="438">
        <v>2983.0349999999999</v>
      </c>
      <c r="K13" s="437">
        <v>2823.9090000000001</v>
      </c>
      <c r="L13" s="550"/>
    </row>
    <row r="14" spans="1:12" s="198" customFormat="1" ht="15.95" customHeight="1">
      <c r="A14" s="510" t="s">
        <v>150</v>
      </c>
      <c r="B14" s="553">
        <v>0.4930000000000021</v>
      </c>
      <c r="C14" s="437">
        <v>9.9659999999999975</v>
      </c>
      <c r="D14" s="437">
        <v>7.6569999999999991</v>
      </c>
      <c r="E14" s="478">
        <v>6.2130000000000001</v>
      </c>
      <c r="F14" s="438">
        <v>0.55300000000000005</v>
      </c>
      <c r="G14" s="437">
        <v>5.4790000000000001</v>
      </c>
      <c r="H14" s="437">
        <v>4.1379999999999999</v>
      </c>
      <c r="I14" s="478">
        <v>3.2050000000000001</v>
      </c>
      <c r="J14" s="438">
        <v>24.329000000000001</v>
      </c>
      <c r="K14" s="437">
        <v>13.375</v>
      </c>
      <c r="L14" s="550"/>
    </row>
    <row r="15" spans="1:12" s="198" customFormat="1" ht="15.95" customHeight="1">
      <c r="A15" s="512" t="s">
        <v>67</v>
      </c>
      <c r="B15" s="554">
        <v>806.76699999999948</v>
      </c>
      <c r="C15" s="515">
        <v>732.87900000000047</v>
      </c>
      <c r="D15" s="515">
        <v>732.15100000000018</v>
      </c>
      <c r="E15" s="514">
        <v>735.56700000000001</v>
      </c>
      <c r="F15" s="555">
        <v>746.24599999999998</v>
      </c>
      <c r="G15" s="515">
        <v>695.90200000000004</v>
      </c>
      <c r="H15" s="515">
        <v>685.33</v>
      </c>
      <c r="I15" s="514">
        <v>709.80600000000004</v>
      </c>
      <c r="J15" s="555">
        <v>3007.364</v>
      </c>
      <c r="K15" s="515">
        <v>2837.2840000000001</v>
      </c>
      <c r="L15" s="550"/>
    </row>
    <row r="16" spans="1:12" s="198" customFormat="1" ht="15.95" customHeight="1">
      <c r="A16" s="512" t="s">
        <v>292</v>
      </c>
      <c r="B16" s="554">
        <v>469.1900000000004</v>
      </c>
      <c r="C16" s="515">
        <v>520.53099999999938</v>
      </c>
      <c r="D16" s="515">
        <v>635.27099999999962</v>
      </c>
      <c r="E16" s="514">
        <v>567.5329999999999</v>
      </c>
      <c r="F16" s="555">
        <v>422.62800000000004</v>
      </c>
      <c r="G16" s="515">
        <v>571.4069999999997</v>
      </c>
      <c r="H16" s="515">
        <v>678.15399999999966</v>
      </c>
      <c r="I16" s="514">
        <v>650.25800000000004</v>
      </c>
      <c r="J16" s="555">
        <v>2192.5249999999996</v>
      </c>
      <c r="K16" s="515">
        <v>2322.4469999999992</v>
      </c>
      <c r="L16" s="550"/>
    </row>
    <row r="17" spans="1:12" s="198" customFormat="1" ht="15.95" customHeight="1">
      <c r="A17" s="379" t="s">
        <v>293</v>
      </c>
      <c r="B17" s="556">
        <v>309.25600000000009</v>
      </c>
      <c r="C17" s="441">
        <v>353.77</v>
      </c>
      <c r="D17" s="441">
        <v>281.78400000000005</v>
      </c>
      <c r="E17" s="557">
        <v>277.33999999999997</v>
      </c>
      <c r="F17" s="442">
        <v>293.87400000000002</v>
      </c>
      <c r="G17" s="441">
        <v>227.80799999999999</v>
      </c>
      <c r="H17" s="441">
        <v>283.36900000000003</v>
      </c>
      <c r="I17" s="557">
        <v>173.8</v>
      </c>
      <c r="J17" s="442">
        <v>1222.1500000000001</v>
      </c>
      <c r="K17" s="441">
        <v>978.85100000000011</v>
      </c>
      <c r="L17" s="550"/>
    </row>
    <row r="18" spans="1:12" s="198" customFormat="1" ht="15.95" customHeight="1">
      <c r="A18" s="516" t="s">
        <v>68</v>
      </c>
      <c r="B18" s="558">
        <v>159.93400000000031</v>
      </c>
      <c r="C18" s="519">
        <v>166.7609999999994</v>
      </c>
      <c r="D18" s="519">
        <v>353.48699999999957</v>
      </c>
      <c r="E18" s="518">
        <v>290.19299999999993</v>
      </c>
      <c r="F18" s="559">
        <v>128.75400000000002</v>
      </c>
      <c r="G18" s="519">
        <v>343.59899999999971</v>
      </c>
      <c r="H18" s="519">
        <v>394.78499999999963</v>
      </c>
      <c r="I18" s="518">
        <v>476.45800000000003</v>
      </c>
      <c r="J18" s="559">
        <v>970.37499999999977</v>
      </c>
      <c r="K18" s="519">
        <v>1343.5959999999993</v>
      </c>
      <c r="L18" s="550"/>
    </row>
    <row r="19" spans="1:12" s="198" customFormat="1" ht="15.95" customHeight="1">
      <c r="A19" s="520" t="s">
        <v>411</v>
      </c>
      <c r="B19" s="560">
        <v>177.72199999999998</v>
      </c>
      <c r="C19" s="473">
        <v>274.46699999999998</v>
      </c>
      <c r="D19" s="473">
        <v>239.785</v>
      </c>
      <c r="E19" s="474">
        <v>180.08500000000001</v>
      </c>
      <c r="F19" s="491">
        <v>172.48400000000001</v>
      </c>
      <c r="G19" s="437">
        <v>246.65800000000002</v>
      </c>
      <c r="H19" s="437">
        <v>259.02300000000002</v>
      </c>
      <c r="I19" s="474">
        <v>304.822</v>
      </c>
      <c r="J19" s="491">
        <v>872.05899999999997</v>
      </c>
      <c r="K19" s="473">
        <v>982.98700000000008</v>
      </c>
      <c r="L19" s="550"/>
    </row>
    <row r="20" spans="1:12" s="199" customFormat="1" ht="15.95" customHeight="1">
      <c r="A20" s="520" t="s">
        <v>412</v>
      </c>
      <c r="B20" s="560">
        <v>-17.788000000000011</v>
      </c>
      <c r="C20" s="473">
        <v>-107.705</v>
      </c>
      <c r="D20" s="473">
        <v>113.703</v>
      </c>
      <c r="E20" s="474">
        <v>110.107</v>
      </c>
      <c r="F20" s="491">
        <v>-43.73</v>
      </c>
      <c r="G20" s="437">
        <v>96.941000000000003</v>
      </c>
      <c r="H20" s="437">
        <v>135.762</v>
      </c>
      <c r="I20" s="474">
        <v>171.63600000000002</v>
      </c>
      <c r="J20" s="491">
        <v>98.316999999999993</v>
      </c>
      <c r="K20" s="473">
        <v>360.60900000000004</v>
      </c>
      <c r="L20" s="550"/>
    </row>
    <row r="21" spans="1:12" s="199" customFormat="1" ht="15.95" customHeight="1">
      <c r="A21" s="520" t="s">
        <v>413</v>
      </c>
      <c r="B21" s="553"/>
      <c r="C21" s="437"/>
      <c r="D21" s="437"/>
      <c r="E21" s="478"/>
      <c r="F21" s="491"/>
      <c r="G21" s="473"/>
      <c r="H21" s="473"/>
      <c r="I21" s="478"/>
      <c r="J21" s="491">
        <v>0</v>
      </c>
      <c r="K21" s="473">
        <v>0</v>
      </c>
      <c r="L21" s="550"/>
    </row>
    <row r="22" spans="1:12" s="199" customFormat="1" ht="15.95" customHeight="1">
      <c r="A22" s="516" t="s">
        <v>68</v>
      </c>
      <c r="B22" s="558">
        <v>159.93399999999997</v>
      </c>
      <c r="C22" s="519">
        <v>166.762</v>
      </c>
      <c r="D22" s="519">
        <v>353.488</v>
      </c>
      <c r="E22" s="518">
        <v>290.19200000000001</v>
      </c>
      <c r="F22" s="559">
        <v>128.75400000000002</v>
      </c>
      <c r="G22" s="519">
        <v>343.59900000000005</v>
      </c>
      <c r="H22" s="519">
        <v>394.78500000000003</v>
      </c>
      <c r="I22" s="518">
        <v>476.45800000000003</v>
      </c>
      <c r="J22" s="559">
        <v>970.37599999999998</v>
      </c>
      <c r="K22" s="519">
        <v>1343.596</v>
      </c>
      <c r="L22" s="550"/>
    </row>
    <row r="23" spans="1:12" s="199" customFormat="1" ht="15.95" customHeight="1">
      <c r="A23" s="506" t="s">
        <v>414</v>
      </c>
      <c r="B23" s="561"/>
      <c r="C23" s="524"/>
      <c r="D23" s="524"/>
      <c r="E23" s="523"/>
      <c r="F23" s="562"/>
      <c r="G23" s="524"/>
      <c r="H23" s="524"/>
      <c r="I23" s="523"/>
      <c r="J23" s="562"/>
      <c r="K23" s="524"/>
      <c r="L23" s="550"/>
    </row>
    <row r="24" spans="1:12" s="199" customFormat="1" ht="15.95" customHeight="1">
      <c r="A24" s="336" t="s">
        <v>348</v>
      </c>
      <c r="B24" s="563">
        <v>132.69936499400001</v>
      </c>
      <c r="C24" s="527">
        <v>136.87206700900001</v>
      </c>
      <c r="D24" s="527">
        <v>143.63379800000001</v>
      </c>
      <c r="E24" s="526">
        <v>143.709</v>
      </c>
      <c r="F24" s="564">
        <v>143.58600000000001</v>
      </c>
      <c r="G24" s="527">
        <v>143.25899999999999</v>
      </c>
      <c r="H24" s="527">
        <v>142.52099999999999</v>
      </c>
      <c r="I24" s="526">
        <v>141.89699999999999</v>
      </c>
      <c r="J24" s="564">
        <v>132.69936499400001</v>
      </c>
      <c r="K24" s="527">
        <v>143.58600000000001</v>
      </c>
      <c r="L24" s="550"/>
    </row>
    <row r="25" spans="1:12" s="198" customFormat="1" ht="15.95" customHeight="1">
      <c r="A25" s="336" t="s">
        <v>415</v>
      </c>
      <c r="B25" s="563">
        <v>71.491334323999993</v>
      </c>
      <c r="C25" s="527">
        <v>74.501253104</v>
      </c>
      <c r="D25" s="527">
        <v>76.555026976999997</v>
      </c>
      <c r="E25" s="526">
        <v>76.983999999999995</v>
      </c>
      <c r="F25" s="564">
        <v>76.965000000000003</v>
      </c>
      <c r="G25" s="527">
        <v>82.191000000000003</v>
      </c>
      <c r="H25" s="527">
        <v>85.388000000000005</v>
      </c>
      <c r="I25" s="526">
        <v>85.046000000000006</v>
      </c>
      <c r="J25" s="564">
        <v>71.491334323999993</v>
      </c>
      <c r="K25" s="527">
        <v>76.965000000000003</v>
      </c>
      <c r="L25" s="550"/>
    </row>
    <row r="26" spans="1:12" s="198" customFormat="1" ht="15.95" customHeight="1">
      <c r="A26" s="336" t="s">
        <v>416</v>
      </c>
      <c r="B26" s="563">
        <v>156.51411167000001</v>
      </c>
      <c r="C26" s="527">
        <v>156.72571168600001</v>
      </c>
      <c r="D26" s="527">
        <v>160.64199586300001</v>
      </c>
      <c r="E26" s="526">
        <v>156.006</v>
      </c>
      <c r="F26" s="564">
        <v>151.66200000000001</v>
      </c>
      <c r="G26" s="527">
        <v>150.22200000000001</v>
      </c>
      <c r="H26" s="527">
        <v>143.15299999999999</v>
      </c>
      <c r="I26" s="526">
        <v>145.232</v>
      </c>
      <c r="J26" s="564">
        <v>156.51411167000001</v>
      </c>
      <c r="K26" s="527">
        <v>151.66200000000001</v>
      </c>
      <c r="L26" s="550"/>
    </row>
    <row r="27" spans="1:12" s="198" customFormat="1" ht="15.95" customHeight="1">
      <c r="A27" s="528" t="s">
        <v>417</v>
      </c>
      <c r="B27" s="565">
        <v>17.702036203999999</v>
      </c>
      <c r="C27" s="531">
        <v>17.225428028</v>
      </c>
      <c r="D27" s="531">
        <v>16.832577670999999</v>
      </c>
      <c r="E27" s="530">
        <v>16.867000000000001</v>
      </c>
      <c r="F27" s="566">
        <v>15.978999999999999</v>
      </c>
      <c r="G27" s="531">
        <v>15.634</v>
      </c>
      <c r="H27" s="531">
        <v>15.266999999999999</v>
      </c>
      <c r="I27" s="530">
        <v>15.863</v>
      </c>
      <c r="J27" s="566">
        <v>17.702036203999999</v>
      </c>
      <c r="K27" s="531">
        <v>15.978999999999999</v>
      </c>
      <c r="L27" s="550"/>
    </row>
    <row r="28" spans="1:12" s="198" customFormat="1" ht="15.95" customHeight="1">
      <c r="A28" s="506" t="s">
        <v>294</v>
      </c>
      <c r="B28" s="553"/>
      <c r="C28" s="437"/>
      <c r="D28" s="437"/>
      <c r="E28" s="478"/>
      <c r="F28" s="438"/>
      <c r="G28" s="437"/>
      <c r="H28" s="437"/>
      <c r="I28" s="478"/>
      <c r="J28" s="438"/>
      <c r="K28" s="437"/>
      <c r="L28" s="550"/>
    </row>
    <row r="29" spans="1:12" s="198" customFormat="1" ht="15.95" customHeight="1">
      <c r="A29" s="189" t="s">
        <v>296</v>
      </c>
      <c r="B29" s="567">
        <v>0.63228384655595726</v>
      </c>
      <c r="C29" s="534">
        <v>0.58470811625884633</v>
      </c>
      <c r="D29" s="534">
        <v>0.53542432401994433</v>
      </c>
      <c r="E29" s="533">
        <v>0.56447471414319705</v>
      </c>
      <c r="F29" s="568">
        <v>0.63843151614288618</v>
      </c>
      <c r="G29" s="534">
        <v>0.54911785523499024</v>
      </c>
      <c r="H29" s="534">
        <v>0.50263149402559926</v>
      </c>
      <c r="I29" s="533">
        <v>0.52189161686508867</v>
      </c>
      <c r="J29" s="568">
        <v>0.57835157635095669</v>
      </c>
      <c r="K29" s="534">
        <v>0.54988990705135599</v>
      </c>
      <c r="L29" s="550"/>
    </row>
    <row r="30" spans="1:12" s="198" customFormat="1" ht="15.95" customHeight="1">
      <c r="A30" s="528" t="s">
        <v>298</v>
      </c>
      <c r="B30" s="569">
        <v>5.1259528946100072E-2</v>
      </c>
      <c r="C30" s="537">
        <v>5.6679784389404513E-2</v>
      </c>
      <c r="D30" s="537">
        <v>0.1158772952038606</v>
      </c>
      <c r="E30" s="536">
        <v>0.10265211125519419</v>
      </c>
      <c r="F30" s="570">
        <v>4.3844735824686454E-2</v>
      </c>
      <c r="G30" s="537">
        <v>0.12860019025842861</v>
      </c>
      <c r="H30" s="537">
        <v>0.14368952864047482</v>
      </c>
      <c r="I30" s="536">
        <v>0.1651768432454801</v>
      </c>
      <c r="J30" s="570">
        <v>8.076776616858708E-2</v>
      </c>
      <c r="K30" s="537">
        <v>0.12103447849016009</v>
      </c>
      <c r="L30" s="550"/>
    </row>
    <row r="31" spans="1:12" s="199" customFormat="1" ht="15.95" customHeight="1">
      <c r="A31" s="506" t="s">
        <v>418</v>
      </c>
      <c r="B31" s="571"/>
      <c r="C31" s="540"/>
      <c r="D31" s="540"/>
      <c r="E31" s="539"/>
      <c r="F31" s="572"/>
      <c r="G31" s="540"/>
      <c r="H31" s="540"/>
      <c r="I31" s="539"/>
      <c r="J31" s="572"/>
      <c r="K31" s="540"/>
      <c r="L31" s="550"/>
    </row>
    <row r="32" spans="1:12" s="199" customFormat="1" ht="15.95" customHeight="1">
      <c r="A32" s="189" t="s">
        <v>299</v>
      </c>
      <c r="B32" s="560">
        <v>130.34622531188185</v>
      </c>
      <c r="C32" s="473">
        <v>154.59751833772512</v>
      </c>
      <c r="D32" s="473">
        <v>125.23633144268182</v>
      </c>
      <c r="E32" s="474">
        <v>131.55856477997224</v>
      </c>
      <c r="F32" s="491">
        <v>143.83759470125707</v>
      </c>
      <c r="G32" s="473">
        <v>108.42916995411366</v>
      </c>
      <c r="H32" s="473">
        <v>133.80861285902029</v>
      </c>
      <c r="I32" s="474">
        <v>81.761166095815469</v>
      </c>
      <c r="J32" s="491">
        <v>135.50790300864534</v>
      </c>
      <c r="K32" s="473">
        <v>116.70351111635875</v>
      </c>
      <c r="L32" s="550"/>
    </row>
    <row r="33" spans="1:12" s="198" customFormat="1" ht="15.95" customHeight="1">
      <c r="A33" s="395" t="s">
        <v>300</v>
      </c>
      <c r="B33" s="573">
        <v>98918.748000000007</v>
      </c>
      <c r="C33" s="574">
        <v>90887.131999999998</v>
      </c>
      <c r="D33" s="574">
        <v>92179.195999999996</v>
      </c>
      <c r="E33" s="542">
        <v>87822.244000000006</v>
      </c>
      <c r="F33" s="575">
        <v>80826.600999999995</v>
      </c>
      <c r="G33" s="574">
        <v>82621.070999999996</v>
      </c>
      <c r="H33" s="574">
        <v>85457.684999999998</v>
      </c>
      <c r="I33" s="542">
        <v>83959.81</v>
      </c>
      <c r="J33" s="575">
        <v>98918.748000000007</v>
      </c>
      <c r="K33" s="574">
        <v>80826.600999999995</v>
      </c>
      <c r="L33" s="550"/>
    </row>
    <row r="34" spans="1:12" s="198" customFormat="1" ht="15" customHeight="1">
      <c r="A34" s="294" t="s">
        <v>302</v>
      </c>
      <c r="B34" s="545"/>
      <c r="C34" s="545"/>
      <c r="D34" s="545"/>
      <c r="E34" s="545"/>
      <c r="F34" s="545"/>
      <c r="G34" s="576"/>
      <c r="H34" s="576"/>
      <c r="I34" s="577"/>
      <c r="J34" s="577"/>
      <c r="K34" s="577"/>
      <c r="L34" s="547"/>
    </row>
    <row r="35" spans="1:12" s="199" customFormat="1" ht="15" customHeight="1">
      <c r="A35" s="294" t="s">
        <v>303</v>
      </c>
      <c r="B35" s="546"/>
      <c r="C35" s="546"/>
      <c r="D35" s="546"/>
      <c r="E35" s="546"/>
      <c r="F35" s="577"/>
      <c r="G35" s="546"/>
      <c r="H35" s="546"/>
      <c r="I35" s="546"/>
      <c r="J35" s="546"/>
      <c r="K35" s="546"/>
      <c r="L35" s="547"/>
    </row>
    <row r="36" spans="1:12" s="198" customFormat="1" ht="15" customHeight="1">
      <c r="A36" s="294" t="s">
        <v>304</v>
      </c>
      <c r="B36" s="547"/>
      <c r="C36" s="547"/>
      <c r="D36" s="547"/>
      <c r="E36" s="547"/>
      <c r="F36" s="547"/>
      <c r="G36" s="547"/>
      <c r="H36" s="547"/>
      <c r="I36" s="547"/>
      <c r="J36" s="547"/>
      <c r="K36" s="547"/>
      <c r="L36" s="547"/>
    </row>
    <row r="37" spans="1:12" s="198" customFormat="1" ht="15" customHeight="1">
      <c r="A37" s="547"/>
      <c r="B37" s="547"/>
      <c r="C37" s="547"/>
      <c r="D37" s="547"/>
      <c r="E37" s="547"/>
      <c r="F37" s="547"/>
      <c r="G37" s="547"/>
      <c r="H37" s="547"/>
      <c r="I37" s="547"/>
      <c r="J37" s="547"/>
      <c r="K37" s="547"/>
      <c r="L37" s="547"/>
    </row>
    <row r="38" spans="1:12" s="198" customFormat="1" ht="15" customHeight="1">
      <c r="A38" s="547"/>
      <c r="B38" s="547"/>
      <c r="C38" s="547"/>
      <c r="D38" s="547"/>
      <c r="E38" s="547"/>
      <c r="F38" s="547"/>
      <c r="G38" s="547"/>
      <c r="H38" s="547"/>
      <c r="I38" s="547"/>
      <c r="J38" s="547"/>
      <c r="K38" s="547"/>
      <c r="L38" s="547"/>
    </row>
    <row r="39" spans="1:12" s="198" customFormat="1" ht="15.95" customHeight="1">
      <c r="A39" s="547"/>
      <c r="B39" s="547"/>
      <c r="C39" s="547"/>
      <c r="D39" s="547"/>
      <c r="E39" s="547"/>
      <c r="F39" s="547"/>
      <c r="G39" s="547"/>
      <c r="H39" s="547"/>
      <c r="I39" s="547"/>
      <c r="J39" s="547"/>
      <c r="K39" s="547"/>
      <c r="L39" s="547"/>
    </row>
    <row r="40" spans="1:12" s="199" customFormat="1" ht="15.95" customHeight="1">
      <c r="A40" s="547"/>
      <c r="B40" s="547"/>
      <c r="C40" s="547"/>
      <c r="D40" s="547"/>
      <c r="E40" s="547"/>
      <c r="F40" s="547"/>
      <c r="G40" s="547"/>
      <c r="H40" s="547"/>
      <c r="I40" s="547"/>
      <c r="J40" s="547"/>
      <c r="K40" s="547"/>
      <c r="L40" s="547"/>
    </row>
    <row r="41" spans="1:12" s="199" customFormat="1" ht="15.95" customHeight="1">
      <c r="A41" s="547"/>
      <c r="B41" s="547"/>
      <c r="C41" s="547"/>
      <c r="D41" s="547"/>
      <c r="E41" s="547"/>
      <c r="F41" s="547"/>
      <c r="G41" s="547"/>
      <c r="H41" s="547"/>
      <c r="I41" s="547"/>
      <c r="J41" s="547"/>
      <c r="K41" s="547"/>
      <c r="L41" s="547"/>
    </row>
    <row r="42" spans="1:12" s="199" customFormat="1" ht="15.95" customHeight="1">
      <c r="A42" s="547"/>
      <c r="B42" s="547"/>
      <c r="C42" s="547"/>
      <c r="D42" s="547"/>
      <c r="E42" s="547"/>
      <c r="F42" s="547"/>
      <c r="G42" s="547"/>
      <c r="H42" s="547"/>
      <c r="I42" s="547"/>
      <c r="J42" s="547"/>
      <c r="K42" s="547"/>
      <c r="L42" s="547"/>
    </row>
    <row r="43" spans="1:12" s="198" customFormat="1" ht="15.95" customHeight="1">
      <c r="A43" s="547"/>
      <c r="B43" s="547"/>
      <c r="C43" s="547"/>
      <c r="D43" s="547"/>
      <c r="E43" s="547"/>
      <c r="F43" s="547"/>
      <c r="G43" s="547"/>
      <c r="H43" s="547"/>
      <c r="I43" s="547"/>
      <c r="J43" s="547"/>
      <c r="K43" s="547"/>
      <c r="L43" s="547"/>
    </row>
    <row r="44" spans="1:12" s="199" customFormat="1" ht="15.95" customHeight="1">
      <c r="A44" s="547"/>
      <c r="B44" s="547"/>
      <c r="C44" s="547"/>
      <c r="D44" s="547"/>
      <c r="E44" s="547"/>
      <c r="F44" s="547"/>
      <c r="G44" s="547"/>
      <c r="H44" s="547"/>
      <c r="I44" s="547"/>
      <c r="J44" s="547"/>
      <c r="K44" s="547"/>
      <c r="L44" s="547"/>
    </row>
    <row r="45" spans="1:12" s="199" customFormat="1" ht="15.95" customHeight="1">
      <c r="A45" s="547"/>
      <c r="B45" s="547"/>
      <c r="C45" s="547"/>
      <c r="D45" s="547"/>
      <c r="E45" s="547"/>
      <c r="F45" s="547"/>
      <c r="G45" s="547"/>
      <c r="H45" s="547"/>
      <c r="I45" s="547"/>
      <c r="J45" s="547"/>
      <c r="K45" s="547"/>
      <c r="L45" s="547"/>
    </row>
    <row r="46" spans="1:12" s="199" customFormat="1" ht="15.95" customHeight="1">
      <c r="A46" s="547"/>
      <c r="B46" s="547"/>
      <c r="C46" s="547"/>
      <c r="D46" s="547"/>
      <c r="E46" s="547"/>
      <c r="F46" s="547"/>
      <c r="G46" s="547"/>
      <c r="H46" s="547"/>
      <c r="I46" s="547"/>
      <c r="J46" s="547"/>
      <c r="K46" s="547"/>
      <c r="L46" s="547"/>
    </row>
    <row r="47" spans="1:12" s="199" customFormat="1" ht="15.95" customHeight="1">
      <c r="A47" s="547"/>
      <c r="B47" s="547"/>
      <c r="C47" s="547"/>
      <c r="D47" s="547"/>
      <c r="E47" s="547"/>
      <c r="F47" s="547"/>
      <c r="G47" s="547"/>
      <c r="H47" s="547"/>
      <c r="I47" s="547"/>
      <c r="J47" s="547"/>
      <c r="K47" s="547"/>
      <c r="L47" s="547"/>
    </row>
    <row r="48" spans="1:12" s="199" customFormat="1" ht="15.95" customHeight="1">
      <c r="A48" s="547"/>
      <c r="B48" s="547"/>
      <c r="C48" s="547"/>
      <c r="D48" s="547"/>
      <c r="E48" s="547"/>
      <c r="F48" s="547"/>
      <c r="G48" s="547"/>
      <c r="H48" s="547"/>
      <c r="I48" s="547"/>
      <c r="J48" s="547"/>
      <c r="K48" s="547"/>
      <c r="L48" s="547"/>
    </row>
    <row r="49" spans="1:15" s="296" customFormat="1">
      <c r="A49" s="547"/>
      <c r="B49" s="547"/>
      <c r="C49" s="547"/>
      <c r="D49" s="547"/>
      <c r="E49" s="547"/>
      <c r="F49" s="547"/>
      <c r="G49" s="547"/>
      <c r="H49" s="547"/>
      <c r="I49" s="547"/>
      <c r="J49" s="547"/>
      <c r="K49" s="547"/>
      <c r="L49" s="547"/>
    </row>
    <row r="50" spans="1:15">
      <c r="A50" s="547"/>
      <c r="B50" s="547"/>
      <c r="C50" s="547"/>
      <c r="D50" s="547"/>
      <c r="E50" s="547"/>
      <c r="F50" s="547"/>
      <c r="G50" s="547"/>
      <c r="H50" s="547"/>
      <c r="I50" s="547"/>
      <c r="J50" s="547"/>
      <c r="K50" s="547"/>
      <c r="L50" s="547"/>
    </row>
    <row r="51" spans="1:15">
      <c r="A51" s="547"/>
      <c r="B51" s="547"/>
      <c r="C51" s="547"/>
      <c r="D51" s="547"/>
      <c r="E51" s="547"/>
      <c r="F51" s="547"/>
      <c r="G51" s="547"/>
      <c r="H51" s="547"/>
      <c r="I51" s="547"/>
      <c r="J51" s="547"/>
      <c r="K51" s="547"/>
      <c r="L51" s="547"/>
    </row>
    <row r="52" spans="1:15">
      <c r="A52" s="547"/>
      <c r="B52" s="547"/>
      <c r="C52" s="547"/>
      <c r="D52" s="547"/>
      <c r="E52" s="547"/>
      <c r="F52" s="547"/>
      <c r="G52" s="547"/>
      <c r="H52" s="547"/>
      <c r="I52" s="547"/>
      <c r="J52" s="547"/>
      <c r="K52" s="547"/>
      <c r="L52" s="547"/>
      <c r="M52" s="546"/>
      <c r="N52" s="546"/>
      <c r="O52" s="546"/>
    </row>
    <row r="53" spans="1:15">
      <c r="A53" s="547"/>
      <c r="B53" s="547"/>
      <c r="C53" s="547"/>
      <c r="D53" s="547"/>
      <c r="E53" s="547"/>
      <c r="F53" s="547"/>
      <c r="G53" s="547"/>
      <c r="H53" s="547"/>
      <c r="I53" s="547"/>
      <c r="J53" s="547"/>
      <c r="K53" s="547"/>
      <c r="L53" s="547"/>
      <c r="M53" s="270"/>
    </row>
    <row r="54" spans="1:15">
      <c r="A54" s="547"/>
      <c r="B54" s="547"/>
      <c r="C54" s="547"/>
      <c r="D54" s="547"/>
      <c r="E54" s="547"/>
      <c r="F54" s="547"/>
      <c r="G54" s="547"/>
      <c r="H54" s="547"/>
      <c r="I54" s="547"/>
      <c r="J54" s="547"/>
      <c r="K54" s="547"/>
      <c r="L54" s="547"/>
    </row>
    <row r="55" spans="1:15">
      <c r="A55" s="547"/>
      <c r="B55" s="547"/>
      <c r="C55" s="547"/>
      <c r="D55" s="547"/>
      <c r="E55" s="547"/>
      <c r="F55" s="547"/>
      <c r="G55" s="547"/>
      <c r="H55" s="547"/>
      <c r="I55" s="547"/>
      <c r="J55" s="547"/>
      <c r="K55" s="547"/>
      <c r="L55" s="547"/>
    </row>
    <row r="56" spans="1:15">
      <c r="A56" s="547"/>
      <c r="B56" s="547"/>
      <c r="C56" s="547"/>
      <c r="D56" s="547"/>
      <c r="E56" s="547"/>
      <c r="F56" s="547"/>
      <c r="G56" s="547"/>
      <c r="H56" s="547"/>
      <c r="I56" s="547"/>
      <c r="J56" s="547"/>
      <c r="K56" s="547"/>
      <c r="L56" s="547"/>
    </row>
    <row r="57" spans="1:15">
      <c r="A57" s="547"/>
      <c r="B57" s="547"/>
      <c r="C57" s="547"/>
      <c r="D57" s="547"/>
      <c r="E57" s="547"/>
      <c r="F57" s="547"/>
      <c r="G57" s="547"/>
      <c r="H57" s="547"/>
      <c r="I57" s="547"/>
      <c r="J57" s="547"/>
      <c r="K57" s="547"/>
      <c r="L57" s="547"/>
    </row>
    <row r="58" spans="1:15">
      <c r="A58" s="547"/>
      <c r="B58" s="547"/>
      <c r="C58" s="547"/>
      <c r="D58" s="547"/>
      <c r="E58" s="547"/>
      <c r="F58" s="547"/>
      <c r="G58" s="547"/>
      <c r="H58" s="547"/>
      <c r="I58" s="547"/>
      <c r="J58" s="547"/>
      <c r="K58" s="547"/>
      <c r="L58" s="547"/>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48"/>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8" customWidth="1"/>
    <col min="13" max="16384" width="9.140625" style="298"/>
  </cols>
  <sheetData>
    <row r="1" spans="1:12" s="189" customFormat="1" ht="50.1" customHeight="1">
      <c r="A1" s="185"/>
    </row>
    <row r="2" spans="1:12" s="192" customFormat="1" ht="39.950000000000003" customHeight="1">
      <c r="A2" s="190" t="s">
        <v>421</v>
      </c>
      <c r="C2" s="193"/>
      <c r="D2" s="193"/>
      <c r="L2" s="547"/>
    </row>
    <row r="3" spans="1:12" s="192" customFormat="1" ht="2.1" customHeight="1">
      <c r="A3" s="426"/>
      <c r="B3" s="240"/>
      <c r="C3" s="499"/>
      <c r="D3" s="499"/>
      <c r="E3" s="499"/>
      <c r="F3" s="499"/>
      <c r="G3" s="499"/>
      <c r="H3" s="499"/>
      <c r="I3" s="499"/>
      <c r="J3" s="499"/>
      <c r="K3" s="499"/>
      <c r="L3" s="547"/>
    </row>
    <row r="4" spans="1:12" s="199" customFormat="1" ht="15.75" customHeight="1">
      <c r="A4" s="500"/>
      <c r="B4" s="548"/>
      <c r="C4" s="364"/>
      <c r="D4" s="364"/>
      <c r="E4" s="364"/>
      <c r="F4" s="364"/>
      <c r="G4" s="364"/>
      <c r="H4" s="364"/>
      <c r="I4" s="364"/>
      <c r="J4" s="364"/>
      <c r="K4" s="364"/>
      <c r="L4" s="547"/>
    </row>
    <row r="5" spans="1:12" s="199" customFormat="1" ht="20.100000000000001" customHeight="1">
      <c r="A5" s="1098" t="s">
        <v>422</v>
      </c>
      <c r="B5" s="1095"/>
      <c r="C5" s="1095"/>
      <c r="D5" s="1095"/>
      <c r="E5" s="1095"/>
      <c r="F5" s="1095"/>
      <c r="G5" s="1095"/>
      <c r="H5" s="1095"/>
      <c r="I5" s="1095"/>
      <c r="J5" s="1095"/>
      <c r="K5" s="1095"/>
      <c r="L5" s="547"/>
    </row>
    <row r="6" spans="1:12" s="199" customFormat="1" ht="15.95" customHeight="1">
      <c r="A6" s="578" t="s">
        <v>269</v>
      </c>
      <c r="B6" s="323" t="s">
        <v>190</v>
      </c>
      <c r="C6" s="205" t="s">
        <v>191</v>
      </c>
      <c r="D6" s="205" t="s">
        <v>192</v>
      </c>
      <c r="E6" s="206" t="s">
        <v>193</v>
      </c>
      <c r="F6" s="401" t="s">
        <v>54</v>
      </c>
      <c r="G6" s="205" t="s">
        <v>55</v>
      </c>
      <c r="H6" s="205" t="s">
        <v>56</v>
      </c>
      <c r="I6" s="206" t="s">
        <v>57</v>
      </c>
      <c r="J6" s="401" t="s">
        <v>270</v>
      </c>
      <c r="K6" s="205" t="s">
        <v>271</v>
      </c>
      <c r="L6" s="550"/>
    </row>
    <row r="7" spans="1:12" s="199" customFormat="1" ht="15.95" customHeight="1">
      <c r="A7" s="579" t="s">
        <v>410</v>
      </c>
      <c r="B7" s="551"/>
      <c r="C7" s="509"/>
      <c r="D7" s="509"/>
      <c r="E7" s="508"/>
      <c r="F7" s="552"/>
      <c r="G7" s="509"/>
      <c r="H7" s="509"/>
      <c r="I7" s="508"/>
      <c r="J7" s="552"/>
      <c r="K7" s="509"/>
      <c r="L7" s="550"/>
    </row>
    <row r="8" spans="1:12" s="199" customFormat="1" ht="15.95" customHeight="1">
      <c r="A8" s="408" t="s">
        <v>274</v>
      </c>
      <c r="B8" s="553">
        <v>554.0619999999999</v>
      </c>
      <c r="C8" s="437">
        <v>630.57100000000014</v>
      </c>
      <c r="D8" s="437">
        <v>518.86399999999992</v>
      </c>
      <c r="E8" s="478">
        <v>554.86800000000005</v>
      </c>
      <c r="F8" s="438">
        <v>535.63599999999997</v>
      </c>
      <c r="G8" s="437">
        <v>567.21300000000019</v>
      </c>
      <c r="H8" s="437">
        <v>552.1</v>
      </c>
      <c r="I8" s="478">
        <v>558.54700000000003</v>
      </c>
      <c r="J8" s="438">
        <v>2258.3649999999998</v>
      </c>
      <c r="K8" s="437">
        <v>2213.4960000000001</v>
      </c>
      <c r="L8" s="550"/>
    </row>
    <row r="9" spans="1:12" s="199" customFormat="1" ht="15.95" customHeight="1">
      <c r="A9" s="408" t="s">
        <v>65</v>
      </c>
      <c r="B9" s="553">
        <v>106.77799999999996</v>
      </c>
      <c r="C9" s="437">
        <v>105.90700000000001</v>
      </c>
      <c r="D9" s="437">
        <v>107.08200000000001</v>
      </c>
      <c r="E9" s="478">
        <v>116.383</v>
      </c>
      <c r="F9" s="438">
        <v>93.867999999999995</v>
      </c>
      <c r="G9" s="437">
        <v>107.136</v>
      </c>
      <c r="H9" s="437">
        <v>108.8</v>
      </c>
      <c r="I9" s="478">
        <v>121.97799999999999</v>
      </c>
      <c r="J9" s="438">
        <v>436.15</v>
      </c>
      <c r="K9" s="437">
        <v>431.78199999999998</v>
      </c>
      <c r="L9" s="550"/>
    </row>
    <row r="10" spans="1:12" s="198" customFormat="1" ht="15.95" customHeight="1">
      <c r="A10" s="408" t="s">
        <v>282</v>
      </c>
      <c r="B10" s="553">
        <v>18.43</v>
      </c>
      <c r="C10" s="437">
        <v>-2.088000000000001</v>
      </c>
      <c r="D10" s="437">
        <v>7.7519999999999953</v>
      </c>
      <c r="E10" s="478">
        <v>35.160000000000004</v>
      </c>
      <c r="F10" s="438">
        <v>-18.13900000000001</v>
      </c>
      <c r="G10" s="437">
        <v>11.015000000000001</v>
      </c>
      <c r="H10" s="437">
        <v>6.8769999999999998</v>
      </c>
      <c r="I10" s="478">
        <v>84.478999999999999</v>
      </c>
      <c r="J10" s="438">
        <v>59.253999999999998</v>
      </c>
      <c r="K10" s="437">
        <v>84.231999999999985</v>
      </c>
      <c r="L10" s="550"/>
    </row>
    <row r="11" spans="1:12" s="198" customFormat="1" ht="15.95" customHeight="1">
      <c r="A11" s="408" t="s">
        <v>290</v>
      </c>
      <c r="B11" s="553">
        <v>48.613999999999976</v>
      </c>
      <c r="C11" s="437">
        <v>-2.0529999999999973</v>
      </c>
      <c r="D11" s="437">
        <v>152.40800000000013</v>
      </c>
      <c r="E11" s="478">
        <v>106.82199999999989</v>
      </c>
      <c r="F11" s="438">
        <v>30.72199999999998</v>
      </c>
      <c r="G11" s="437">
        <v>72.52</v>
      </c>
      <c r="H11" s="437">
        <v>10.657000000000039</v>
      </c>
      <c r="I11" s="478">
        <v>86.880999999999972</v>
      </c>
      <c r="J11" s="438">
        <v>305.791</v>
      </c>
      <c r="K11" s="437">
        <v>200.77999999999997</v>
      </c>
      <c r="L11" s="550"/>
    </row>
    <row r="12" spans="1:12" s="198" customFormat="1" ht="15.95" customHeight="1">
      <c r="A12" s="413" t="s">
        <v>66</v>
      </c>
      <c r="B12" s="554">
        <v>727.88399999999979</v>
      </c>
      <c r="C12" s="515">
        <v>732.33700000000022</v>
      </c>
      <c r="D12" s="515">
        <v>786.10599999999999</v>
      </c>
      <c r="E12" s="514">
        <v>813.23299999999995</v>
      </c>
      <c r="F12" s="555">
        <v>642.08699999999988</v>
      </c>
      <c r="G12" s="515">
        <v>757.88400000000013</v>
      </c>
      <c r="H12" s="515">
        <v>678.43399999999997</v>
      </c>
      <c r="I12" s="514">
        <v>851.88499999999999</v>
      </c>
      <c r="J12" s="555">
        <v>3059.56</v>
      </c>
      <c r="K12" s="515">
        <v>2930.29</v>
      </c>
      <c r="L12" s="550"/>
    </row>
    <row r="13" spans="1:12" s="198" customFormat="1" ht="15.95" customHeight="1">
      <c r="A13" s="408" t="s">
        <v>310</v>
      </c>
      <c r="B13" s="553">
        <v>485.18799999999987</v>
      </c>
      <c r="C13" s="437">
        <v>464.78899999999999</v>
      </c>
      <c r="D13" s="437">
        <v>458.47800000000001</v>
      </c>
      <c r="E13" s="478">
        <v>475.45300000000003</v>
      </c>
      <c r="F13" s="438">
        <v>461.41</v>
      </c>
      <c r="G13" s="437">
        <v>454.59399999999999</v>
      </c>
      <c r="H13" s="437">
        <v>419.90600000000001</v>
      </c>
      <c r="I13" s="478">
        <v>455.26599999999996</v>
      </c>
      <c r="J13" s="438">
        <v>1883.9079999999999</v>
      </c>
      <c r="K13" s="437">
        <v>1791.1759999999999</v>
      </c>
      <c r="L13" s="550"/>
    </row>
    <row r="14" spans="1:12" s="198" customFormat="1" ht="15.95" customHeight="1">
      <c r="A14" s="408" t="s">
        <v>150</v>
      </c>
      <c r="B14" s="553">
        <v>-1.8759999999999994</v>
      </c>
      <c r="C14" s="437">
        <v>4.2409999999999997</v>
      </c>
      <c r="D14" s="437">
        <v>3.4689999999999999</v>
      </c>
      <c r="E14" s="478">
        <v>0.45500000000000002</v>
      </c>
      <c r="F14" s="438">
        <v>5.1909999999999998</v>
      </c>
      <c r="G14" s="437">
        <v>1.123</v>
      </c>
      <c r="H14" s="437">
        <v>-8.9999999999999993E-3</v>
      </c>
      <c r="I14" s="478">
        <v>-8.9999999999999993E-3</v>
      </c>
      <c r="J14" s="438">
        <v>6.2889999999999997</v>
      </c>
      <c r="K14" s="437">
        <v>6.2959999999999994</v>
      </c>
      <c r="L14" s="550"/>
    </row>
    <row r="15" spans="1:12" s="198" customFormat="1" ht="15.95" customHeight="1">
      <c r="A15" s="413" t="s">
        <v>67</v>
      </c>
      <c r="B15" s="554">
        <v>483.3119999999999</v>
      </c>
      <c r="C15" s="515">
        <v>469.03</v>
      </c>
      <c r="D15" s="515">
        <v>461.947</v>
      </c>
      <c r="E15" s="514">
        <v>475.90800000000002</v>
      </c>
      <c r="F15" s="555">
        <v>466.601</v>
      </c>
      <c r="G15" s="515">
        <v>455.71699999999998</v>
      </c>
      <c r="H15" s="515">
        <v>419.89699999999999</v>
      </c>
      <c r="I15" s="514">
        <v>455.25699999999995</v>
      </c>
      <c r="J15" s="555">
        <v>1890.1969999999999</v>
      </c>
      <c r="K15" s="515">
        <v>1797.472</v>
      </c>
      <c r="L15" s="550"/>
    </row>
    <row r="16" spans="1:12" s="198" customFormat="1" ht="15.95" customHeight="1">
      <c r="A16" s="413" t="s">
        <v>292</v>
      </c>
      <c r="B16" s="554">
        <v>244.57199999999989</v>
      </c>
      <c r="C16" s="515">
        <v>263.30700000000024</v>
      </c>
      <c r="D16" s="515">
        <v>324.15899999999999</v>
      </c>
      <c r="E16" s="514">
        <v>337.32499999999993</v>
      </c>
      <c r="F16" s="555">
        <v>175.48599999999988</v>
      </c>
      <c r="G16" s="515">
        <v>302.16700000000014</v>
      </c>
      <c r="H16" s="515">
        <v>258.53699999999998</v>
      </c>
      <c r="I16" s="514">
        <v>396.62800000000004</v>
      </c>
      <c r="J16" s="555">
        <v>1169.3630000000001</v>
      </c>
      <c r="K16" s="515">
        <v>1132.8180000000002</v>
      </c>
      <c r="L16" s="550"/>
    </row>
    <row r="17" spans="1:12" s="198" customFormat="1" ht="15.95" customHeight="1">
      <c r="A17" s="408" t="s">
        <v>293</v>
      </c>
      <c r="B17" s="556">
        <v>82.275000000000006</v>
      </c>
      <c r="C17" s="441">
        <v>34.076999999999998</v>
      </c>
      <c r="D17" s="441">
        <v>40.045999999999999</v>
      </c>
      <c r="E17" s="557">
        <v>48.773000000000003</v>
      </c>
      <c r="F17" s="442">
        <v>42.066000000000003</v>
      </c>
      <c r="G17" s="441">
        <v>55.355999999999995</v>
      </c>
      <c r="H17" s="441">
        <v>26.402999999999999</v>
      </c>
      <c r="I17" s="557">
        <v>47.012999999999998</v>
      </c>
      <c r="J17" s="442">
        <v>205.17099999999999</v>
      </c>
      <c r="K17" s="441">
        <v>170.83799999999999</v>
      </c>
      <c r="L17" s="550"/>
    </row>
    <row r="18" spans="1:12" s="198" customFormat="1" ht="15.95" customHeight="1">
      <c r="A18" s="580" t="s">
        <v>68</v>
      </c>
      <c r="B18" s="558">
        <v>162.29699999999988</v>
      </c>
      <c r="C18" s="519">
        <v>229.23000000000025</v>
      </c>
      <c r="D18" s="519">
        <v>284.113</v>
      </c>
      <c r="E18" s="518">
        <v>288.55199999999991</v>
      </c>
      <c r="F18" s="559">
        <v>133.41999999999987</v>
      </c>
      <c r="G18" s="519">
        <v>246.81100000000015</v>
      </c>
      <c r="H18" s="519">
        <v>232.13399999999999</v>
      </c>
      <c r="I18" s="518">
        <v>349.61500000000007</v>
      </c>
      <c r="J18" s="559">
        <v>964.19200000000001</v>
      </c>
      <c r="K18" s="519">
        <v>961.98</v>
      </c>
      <c r="L18" s="550"/>
    </row>
    <row r="19" spans="1:12" s="198" customFormat="1" ht="15.95" customHeight="1">
      <c r="A19" s="408" t="s">
        <v>411</v>
      </c>
      <c r="B19" s="560">
        <v>131.12099999999998</v>
      </c>
      <c r="C19" s="473">
        <v>168.30900000000003</v>
      </c>
      <c r="D19" s="473">
        <v>161.44400000000002</v>
      </c>
      <c r="E19" s="474">
        <v>201.774</v>
      </c>
      <c r="F19" s="491">
        <v>115.72799999999999</v>
      </c>
      <c r="G19" s="437">
        <v>153.251</v>
      </c>
      <c r="H19" s="437">
        <v>189.077</v>
      </c>
      <c r="I19" s="474">
        <v>142.762</v>
      </c>
      <c r="J19" s="491">
        <v>662.64800000000002</v>
      </c>
      <c r="K19" s="473">
        <v>600.81799999999998</v>
      </c>
      <c r="L19" s="550"/>
    </row>
    <row r="20" spans="1:12" s="199" customFormat="1" ht="15.95" customHeight="1">
      <c r="A20" s="408" t="s">
        <v>412</v>
      </c>
      <c r="B20" s="560">
        <v>31.175000000000011</v>
      </c>
      <c r="C20" s="473">
        <v>60.920999999999992</v>
      </c>
      <c r="D20" s="473">
        <v>122.67</v>
      </c>
      <c r="E20" s="474">
        <v>86.777000000000001</v>
      </c>
      <c r="F20" s="491">
        <v>17.692</v>
      </c>
      <c r="G20" s="437">
        <v>93.560999999999993</v>
      </c>
      <c r="H20" s="437">
        <v>43.055</v>
      </c>
      <c r="I20" s="474">
        <v>206.85399999999998</v>
      </c>
      <c r="J20" s="491">
        <v>301.54300000000001</v>
      </c>
      <c r="K20" s="473">
        <v>361.16199999999998</v>
      </c>
      <c r="L20" s="550"/>
    </row>
    <row r="21" spans="1:12" s="199" customFormat="1" ht="15.95" customHeight="1">
      <c r="A21" s="408" t="s">
        <v>413</v>
      </c>
      <c r="B21" s="553"/>
      <c r="C21" s="437"/>
      <c r="D21" s="437"/>
      <c r="E21" s="478"/>
      <c r="F21" s="491"/>
      <c r="G21" s="473"/>
      <c r="H21" s="473"/>
      <c r="I21" s="478"/>
      <c r="J21" s="491">
        <v>0</v>
      </c>
      <c r="K21" s="473">
        <v>0</v>
      </c>
      <c r="L21" s="550"/>
    </row>
    <row r="22" spans="1:12" s="199" customFormat="1" ht="15.95" customHeight="1">
      <c r="A22" s="580" t="s">
        <v>68</v>
      </c>
      <c r="B22" s="558">
        <v>162.29599999999999</v>
      </c>
      <c r="C22" s="519">
        <v>229.23000000000002</v>
      </c>
      <c r="D22" s="519">
        <v>284.11400000000003</v>
      </c>
      <c r="E22" s="518">
        <v>288.55099999999999</v>
      </c>
      <c r="F22" s="559">
        <v>133.41999999999999</v>
      </c>
      <c r="G22" s="519">
        <v>246.81200000000001</v>
      </c>
      <c r="H22" s="519">
        <v>232.13200000000001</v>
      </c>
      <c r="I22" s="518">
        <v>349.61599999999999</v>
      </c>
      <c r="J22" s="559">
        <v>964.19100000000003</v>
      </c>
      <c r="K22" s="519">
        <v>961.98</v>
      </c>
      <c r="L22" s="550"/>
    </row>
    <row r="23" spans="1:12" s="199" customFormat="1" ht="15.95" customHeight="1">
      <c r="A23" s="579" t="s">
        <v>414</v>
      </c>
      <c r="B23" s="561"/>
      <c r="C23" s="524"/>
      <c r="D23" s="524"/>
      <c r="E23" s="523"/>
      <c r="F23" s="562"/>
      <c r="G23" s="524"/>
      <c r="H23" s="524"/>
      <c r="I23" s="523"/>
      <c r="J23" s="562"/>
      <c r="K23" s="524"/>
      <c r="L23" s="550"/>
    </row>
    <row r="24" spans="1:12" s="199" customFormat="1" ht="15.95" customHeight="1">
      <c r="A24" s="230" t="s">
        <v>348</v>
      </c>
      <c r="B24" s="563">
        <v>30.915940049</v>
      </c>
      <c r="C24" s="527">
        <v>30.594018351999999</v>
      </c>
      <c r="D24" s="527">
        <v>30.428874645</v>
      </c>
      <c r="E24" s="526">
        <v>30.161999999999999</v>
      </c>
      <c r="F24" s="564">
        <v>30.641999999999999</v>
      </c>
      <c r="G24" s="527">
        <v>30.241</v>
      </c>
      <c r="H24" s="527">
        <v>29.846</v>
      </c>
      <c r="I24" s="526">
        <v>29.274999999999999</v>
      </c>
      <c r="J24" s="564">
        <v>30.915940049</v>
      </c>
      <c r="K24" s="527">
        <v>30.641999999999999</v>
      </c>
      <c r="L24" s="550"/>
    </row>
    <row r="25" spans="1:12" s="198" customFormat="1" ht="15.95" customHeight="1">
      <c r="A25" s="230" t="s">
        <v>415</v>
      </c>
      <c r="B25" s="563">
        <v>44.513694373</v>
      </c>
      <c r="C25" s="527">
        <v>43.413551148000003</v>
      </c>
      <c r="D25" s="527">
        <v>45.899048804000003</v>
      </c>
      <c r="E25" s="526">
        <v>45.072000000000003</v>
      </c>
      <c r="F25" s="564">
        <v>42.984000000000002</v>
      </c>
      <c r="G25" s="527">
        <v>42.966000000000001</v>
      </c>
      <c r="H25" s="527">
        <v>42.853000000000002</v>
      </c>
      <c r="I25" s="526">
        <v>41.734999999999999</v>
      </c>
      <c r="J25" s="564">
        <v>44.513694373</v>
      </c>
      <c r="K25" s="527">
        <v>42.984000000000002</v>
      </c>
      <c r="L25" s="550"/>
    </row>
    <row r="26" spans="1:12" s="198" customFormat="1" ht="15.95" customHeight="1">
      <c r="A26" s="230" t="s">
        <v>416</v>
      </c>
      <c r="B26" s="563">
        <v>91.222415542999997</v>
      </c>
      <c r="C26" s="527">
        <v>93.220988582999993</v>
      </c>
      <c r="D26" s="527">
        <v>92.813974161000004</v>
      </c>
      <c r="E26" s="526">
        <v>93.578000000000003</v>
      </c>
      <c r="F26" s="564">
        <v>86.668000000000006</v>
      </c>
      <c r="G26" s="527">
        <v>88.155000000000001</v>
      </c>
      <c r="H26" s="527">
        <v>85.983999999999995</v>
      </c>
      <c r="I26" s="526">
        <v>87.03</v>
      </c>
      <c r="J26" s="564">
        <v>91.222415542999997</v>
      </c>
      <c r="K26" s="527">
        <v>86.668000000000006</v>
      </c>
      <c r="L26" s="550"/>
    </row>
    <row r="27" spans="1:12" s="198" customFormat="1" ht="15.95" customHeight="1">
      <c r="A27" s="528" t="s">
        <v>417</v>
      </c>
      <c r="B27" s="565">
        <v>26.889680032000001</v>
      </c>
      <c r="C27" s="531">
        <v>25.362476319999999</v>
      </c>
      <c r="D27" s="531">
        <v>25.769754891000002</v>
      </c>
      <c r="E27" s="530">
        <v>26.385999999999999</v>
      </c>
      <c r="F27" s="566">
        <v>27.295999999999999</v>
      </c>
      <c r="G27" s="531">
        <v>26.911999999999999</v>
      </c>
      <c r="H27" s="531">
        <v>25.54</v>
      </c>
      <c r="I27" s="530">
        <v>25.507999999999999</v>
      </c>
      <c r="J27" s="566">
        <v>26.889680032000001</v>
      </c>
      <c r="K27" s="531">
        <v>27.295999999999999</v>
      </c>
      <c r="L27" s="550"/>
    </row>
    <row r="28" spans="1:12" s="198" customFormat="1" ht="15.95" customHeight="1">
      <c r="A28" s="506" t="s">
        <v>318</v>
      </c>
      <c r="B28" s="553"/>
      <c r="C28" s="437"/>
      <c r="D28" s="437"/>
      <c r="E28" s="478"/>
      <c r="F28" s="438"/>
      <c r="G28" s="437"/>
      <c r="H28" s="437"/>
      <c r="I28" s="478"/>
      <c r="J28" s="438"/>
      <c r="K28" s="437"/>
      <c r="L28" s="550"/>
    </row>
    <row r="29" spans="1:12" s="198" customFormat="1" ht="15.95" customHeight="1">
      <c r="A29" s="189" t="s">
        <v>296</v>
      </c>
      <c r="B29" s="567">
        <v>0.66399591143643777</v>
      </c>
      <c r="C29" s="534">
        <v>0.64045651114172819</v>
      </c>
      <c r="D29" s="534">
        <v>0.58763958041281961</v>
      </c>
      <c r="E29" s="533">
        <v>0.58520497815509209</v>
      </c>
      <c r="F29" s="568">
        <v>0.72669435761820456</v>
      </c>
      <c r="G29" s="534">
        <v>0.60130178233080511</v>
      </c>
      <c r="H29" s="534">
        <v>0.61892092672242249</v>
      </c>
      <c r="I29" s="533">
        <v>0.53441133486327375</v>
      </c>
      <c r="J29" s="568">
        <v>0.61780027193452647</v>
      </c>
      <c r="K29" s="534">
        <v>0.61341095932484502</v>
      </c>
      <c r="L29" s="550"/>
    </row>
    <row r="30" spans="1:12" s="198" customFormat="1" ht="15.95" customHeight="1">
      <c r="A30" s="528" t="s">
        <v>319</v>
      </c>
      <c r="B30" s="569">
        <v>0.13767381338263873</v>
      </c>
      <c r="C30" s="537">
        <v>0.20549900778063912</v>
      </c>
      <c r="D30" s="537">
        <v>0.2651943464530177</v>
      </c>
      <c r="E30" s="536">
        <v>0.23979305905530607</v>
      </c>
      <c r="F30" s="570">
        <v>0.13570104689932863</v>
      </c>
      <c r="G30" s="537">
        <v>0.20021604839989959</v>
      </c>
      <c r="H30" s="537">
        <v>0.186890696433198</v>
      </c>
      <c r="I30" s="536">
        <v>0.26432561991549469</v>
      </c>
      <c r="J30" s="570">
        <v>0.21139450019280959</v>
      </c>
      <c r="K30" s="537">
        <v>0.19742703969702238</v>
      </c>
      <c r="L30" s="550"/>
    </row>
    <row r="31" spans="1:12" s="199" customFormat="1" ht="15.95" customHeight="1">
      <c r="A31" s="506" t="s">
        <v>423</v>
      </c>
      <c r="B31" s="571"/>
      <c r="C31" s="540"/>
      <c r="D31" s="540"/>
      <c r="E31" s="539"/>
      <c r="F31" s="572"/>
      <c r="G31" s="540"/>
      <c r="H31" s="540"/>
      <c r="I31" s="539"/>
      <c r="J31" s="572"/>
      <c r="K31" s="540"/>
      <c r="L31" s="550"/>
    </row>
    <row r="32" spans="1:12" s="199" customFormat="1" ht="15.95" customHeight="1">
      <c r="A32" s="189" t="s">
        <v>299</v>
      </c>
      <c r="B32" s="560">
        <v>94.216737057963442</v>
      </c>
      <c r="C32" s="473">
        <v>40.882175981019785</v>
      </c>
      <c r="D32" s="473">
        <v>47.749314548549975</v>
      </c>
      <c r="E32" s="474">
        <v>57.304680581818218</v>
      </c>
      <c r="F32" s="491">
        <v>47.539497479676861</v>
      </c>
      <c r="G32" s="473">
        <v>60.084026299460817</v>
      </c>
      <c r="H32" s="473">
        <v>28.578978796171267</v>
      </c>
      <c r="I32" s="474">
        <v>50.905063040059446</v>
      </c>
      <c r="J32" s="491">
        <v>60.405116019296052</v>
      </c>
      <c r="K32" s="473">
        <v>46.75910054242587</v>
      </c>
      <c r="L32" s="550"/>
    </row>
    <row r="33" spans="1:12" s="198" customFormat="1" ht="15.95" customHeight="1">
      <c r="A33" s="395" t="s">
        <v>300</v>
      </c>
      <c r="B33" s="573">
        <v>36872.663999999997</v>
      </c>
      <c r="C33" s="574">
        <v>32987.535000000003</v>
      </c>
      <c r="D33" s="574">
        <v>33695.803999999996</v>
      </c>
      <c r="E33" s="542">
        <v>33397.934000000001</v>
      </c>
      <c r="F33" s="575">
        <v>34691.442999999999</v>
      </c>
      <c r="G33" s="574">
        <v>36097.694000000003</v>
      </c>
      <c r="H33" s="574">
        <v>37607.087</v>
      </c>
      <c r="I33" s="542">
        <v>36301.781999999999</v>
      </c>
      <c r="J33" s="575">
        <v>36872.663999999997</v>
      </c>
      <c r="K33" s="574">
        <v>34691.442999999999</v>
      </c>
      <c r="L33" s="550"/>
    </row>
    <row r="34" spans="1:12" s="199" customFormat="1" ht="15" customHeight="1">
      <c r="A34" s="294" t="s">
        <v>302</v>
      </c>
      <c r="B34" s="546"/>
      <c r="C34" s="546"/>
      <c r="D34" s="546"/>
      <c r="E34" s="546"/>
      <c r="F34" s="577"/>
      <c r="G34" s="546"/>
      <c r="H34" s="546"/>
      <c r="I34" s="546"/>
      <c r="J34" s="546"/>
      <c r="K34" s="546"/>
      <c r="L34" s="547"/>
    </row>
    <row r="35" spans="1:12" s="198" customFormat="1" ht="15" customHeight="1">
      <c r="A35" s="350" t="s">
        <v>320</v>
      </c>
      <c r="B35" s="546"/>
      <c r="C35" s="546"/>
      <c r="D35" s="546"/>
      <c r="E35" s="546"/>
      <c r="F35" s="546"/>
      <c r="G35" s="577"/>
      <c r="H35" s="577"/>
      <c r="I35" s="577"/>
      <c r="J35" s="577"/>
      <c r="K35" s="577"/>
      <c r="L35" s="547"/>
    </row>
    <row r="36" spans="1:12" s="199" customFormat="1" ht="15" customHeight="1">
      <c r="A36" s="294" t="s">
        <v>321</v>
      </c>
      <c r="B36" s="546"/>
      <c r="C36" s="546"/>
      <c r="D36" s="546"/>
      <c r="E36" s="546"/>
      <c r="F36" s="577"/>
      <c r="G36" s="546"/>
      <c r="H36" s="546"/>
      <c r="I36" s="546"/>
      <c r="J36" s="546"/>
      <c r="K36" s="546"/>
      <c r="L36" s="547"/>
    </row>
    <row r="37" spans="1:12" s="198" customFormat="1" ht="15" customHeight="1">
      <c r="A37" s="294" t="s">
        <v>322</v>
      </c>
      <c r="B37" s="547"/>
      <c r="C37" s="547"/>
      <c r="D37" s="547"/>
      <c r="E37" s="547"/>
      <c r="F37" s="547"/>
      <c r="G37" s="547"/>
      <c r="H37" s="547"/>
      <c r="I37" s="547"/>
      <c r="J37" s="547"/>
      <c r="K37" s="547"/>
      <c r="L37" s="547"/>
    </row>
    <row r="38" spans="1:12" s="198" customFormat="1" ht="15" customHeight="1">
      <c r="A38" s="547"/>
      <c r="B38" s="547"/>
      <c r="C38" s="547"/>
      <c r="D38" s="547"/>
      <c r="E38" s="547"/>
      <c r="F38" s="547"/>
      <c r="G38" s="547"/>
      <c r="H38" s="547"/>
      <c r="I38" s="547"/>
      <c r="J38" s="547"/>
      <c r="K38" s="547"/>
      <c r="L38" s="547"/>
    </row>
    <row r="39" spans="1:12" s="198" customFormat="1" ht="15.95" customHeight="1">
      <c r="A39" s="547"/>
      <c r="B39" s="547"/>
      <c r="C39" s="547"/>
      <c r="D39" s="547"/>
      <c r="E39" s="547"/>
      <c r="F39" s="547"/>
      <c r="G39" s="547"/>
      <c r="H39" s="547"/>
      <c r="I39" s="547"/>
      <c r="J39" s="547"/>
      <c r="K39" s="547"/>
      <c r="L39" s="547"/>
    </row>
    <row r="40" spans="1:12" s="198" customFormat="1" ht="15.95" customHeight="1">
      <c r="A40" s="547"/>
      <c r="B40" s="547"/>
      <c r="C40" s="547"/>
      <c r="D40" s="547"/>
      <c r="E40" s="547"/>
      <c r="F40" s="547"/>
      <c r="G40" s="547"/>
      <c r="H40" s="547"/>
      <c r="I40" s="547"/>
      <c r="J40" s="547"/>
      <c r="K40" s="547"/>
      <c r="L40" s="547"/>
    </row>
    <row r="41" spans="1:12" s="199" customFormat="1" ht="15.95" customHeight="1">
      <c r="A41" s="547"/>
      <c r="B41" s="547"/>
      <c r="C41" s="547"/>
      <c r="D41" s="547"/>
      <c r="E41" s="547"/>
      <c r="F41" s="547"/>
      <c r="G41" s="547"/>
      <c r="H41" s="547"/>
      <c r="I41" s="547"/>
      <c r="J41" s="547"/>
      <c r="K41" s="547"/>
      <c r="L41" s="547"/>
    </row>
    <row r="42" spans="1:12" s="199" customFormat="1" ht="15.95" customHeight="1">
      <c r="A42" s="547"/>
      <c r="B42" s="547"/>
      <c r="C42" s="547"/>
      <c r="D42" s="547"/>
      <c r="E42" s="547"/>
      <c r="F42" s="547"/>
      <c r="G42" s="547"/>
      <c r="H42" s="547"/>
      <c r="I42" s="547"/>
      <c r="J42" s="547"/>
      <c r="K42" s="547"/>
      <c r="L42" s="547"/>
    </row>
    <row r="43" spans="1:12" s="199" customFormat="1" ht="15.95" customHeight="1">
      <c r="A43" s="547"/>
      <c r="B43" s="547"/>
      <c r="C43" s="547"/>
      <c r="D43" s="547"/>
      <c r="E43" s="547"/>
      <c r="F43" s="547"/>
      <c r="G43" s="547"/>
      <c r="H43" s="547"/>
      <c r="I43" s="547"/>
      <c r="J43" s="547"/>
      <c r="K43" s="547"/>
      <c r="L43" s="547"/>
    </row>
    <row r="44" spans="1:12" s="198" customFormat="1" ht="15.95" customHeight="1">
      <c r="A44" s="547"/>
      <c r="B44" s="547"/>
      <c r="C44" s="547"/>
      <c r="D44" s="547"/>
      <c r="E44" s="547"/>
      <c r="F44" s="547"/>
      <c r="G44" s="547"/>
      <c r="H44" s="547"/>
      <c r="I44" s="547"/>
      <c r="J44" s="547"/>
      <c r="K44" s="547"/>
      <c r="L44" s="547"/>
    </row>
    <row r="45" spans="1:12" s="199" customFormat="1" ht="15.95" customHeight="1">
      <c r="A45" s="547"/>
      <c r="B45" s="547"/>
      <c r="C45" s="547"/>
      <c r="D45" s="547"/>
      <c r="E45" s="547"/>
      <c r="F45" s="547"/>
      <c r="G45" s="547"/>
      <c r="H45" s="547"/>
      <c r="I45" s="547"/>
      <c r="J45" s="547"/>
      <c r="K45" s="547"/>
      <c r="L45" s="547"/>
    </row>
    <row r="46" spans="1:12" s="199" customFormat="1" ht="15.95" customHeight="1">
      <c r="A46" s="547"/>
      <c r="B46" s="547"/>
      <c r="C46" s="547"/>
      <c r="D46" s="547"/>
      <c r="E46" s="547"/>
      <c r="F46" s="547"/>
      <c r="G46" s="547"/>
      <c r="H46" s="547"/>
      <c r="I46" s="547"/>
      <c r="J46" s="547"/>
      <c r="K46" s="547"/>
      <c r="L46" s="547"/>
    </row>
    <row r="47" spans="1:12" s="296" customFormat="1">
      <c r="A47" s="547"/>
      <c r="B47" s="547"/>
      <c r="C47" s="547"/>
      <c r="D47" s="547"/>
      <c r="E47" s="547"/>
      <c r="F47" s="547"/>
      <c r="G47" s="547"/>
      <c r="H47" s="547"/>
      <c r="I47" s="547"/>
      <c r="J47" s="547"/>
      <c r="K47" s="547"/>
      <c r="L47" s="547"/>
    </row>
    <row r="48" spans="1:12">
      <c r="A48" s="547"/>
      <c r="B48" s="547"/>
      <c r="C48" s="547"/>
      <c r="D48" s="547"/>
      <c r="E48" s="547"/>
      <c r="F48" s="547"/>
      <c r="G48" s="547"/>
      <c r="H48" s="547"/>
      <c r="I48" s="547"/>
      <c r="J48" s="547"/>
      <c r="K48" s="547"/>
      <c r="L48" s="547"/>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8"/>
  <sheetViews>
    <sheetView showGridLines="0" view="pageBreakPreview" zoomScale="70" zoomScaleNormal="100" zoomScaleSheetLayoutView="70" workbookViewId="0"/>
  </sheetViews>
  <sheetFormatPr defaultRowHeight="12.75"/>
  <cols>
    <col min="1" max="1" width="65.7109375" style="547" customWidth="1"/>
    <col min="2" max="3" width="14.7109375" style="297" customWidth="1"/>
    <col min="4" max="7" width="14.7109375" style="298" customWidth="1"/>
    <col min="8" max="11" width="14.7109375" style="297" customWidth="1"/>
    <col min="12" max="12" width="3.7109375" style="547" customWidth="1"/>
    <col min="13" max="16384" width="9.140625" style="547"/>
  </cols>
  <sheetData>
    <row r="1" spans="1:11" s="189" customFormat="1" ht="50.1" customHeight="1">
      <c r="A1" s="185"/>
    </row>
    <row r="2" spans="1:11" ht="39.75" customHeight="1">
      <c r="A2" s="190" t="s">
        <v>424</v>
      </c>
      <c r="B2" s="192"/>
      <c r="C2" s="193"/>
      <c r="D2" s="193"/>
      <c r="E2" s="192"/>
      <c r="F2" s="192"/>
      <c r="G2" s="192"/>
      <c r="H2" s="192"/>
      <c r="I2" s="192"/>
      <c r="J2" s="192"/>
      <c r="K2" s="192"/>
    </row>
    <row r="3" spans="1:11" ht="0.75" customHeight="1">
      <c r="A3" s="426"/>
      <c r="B3" s="240"/>
      <c r="C3" s="499"/>
      <c r="D3" s="499"/>
      <c r="E3" s="499"/>
      <c r="F3" s="499"/>
      <c r="G3" s="499"/>
      <c r="H3" s="499"/>
      <c r="I3" s="499"/>
      <c r="J3" s="499"/>
      <c r="K3" s="499"/>
    </row>
    <row r="4" spans="1:11" ht="15.75" customHeight="1">
      <c r="A4" s="500"/>
      <c r="B4" s="548"/>
      <c r="C4" s="364"/>
      <c r="D4" s="364"/>
      <c r="E4" s="364"/>
      <c r="F4" s="364"/>
      <c r="G4" s="364"/>
      <c r="H4" s="364"/>
      <c r="I4" s="364"/>
      <c r="J4" s="364"/>
      <c r="K4" s="364"/>
    </row>
    <row r="5" spans="1:11" ht="19.5" customHeight="1">
      <c r="A5" s="1098" t="s">
        <v>425</v>
      </c>
      <c r="B5" s="1095"/>
      <c r="C5" s="1095"/>
      <c r="D5" s="1095"/>
      <c r="E5" s="1095"/>
      <c r="F5" s="1095"/>
      <c r="G5" s="1095"/>
      <c r="H5" s="1095"/>
      <c r="I5" s="1095"/>
      <c r="J5" s="1095"/>
      <c r="K5" s="1095"/>
    </row>
    <row r="6" spans="1:11" s="550" customFormat="1" ht="15.95" customHeight="1">
      <c r="A6" s="549" t="s">
        <v>269</v>
      </c>
      <c r="B6" s="323" t="s">
        <v>190</v>
      </c>
      <c r="C6" s="205" t="s">
        <v>191</v>
      </c>
      <c r="D6" s="205" t="s">
        <v>192</v>
      </c>
      <c r="E6" s="206" t="s">
        <v>193</v>
      </c>
      <c r="F6" s="401" t="s">
        <v>54</v>
      </c>
      <c r="G6" s="205" t="s">
        <v>55</v>
      </c>
      <c r="H6" s="205" t="s">
        <v>56</v>
      </c>
      <c r="I6" s="206" t="s">
        <v>57</v>
      </c>
      <c r="J6" s="401" t="s">
        <v>270</v>
      </c>
      <c r="K6" s="205" t="s">
        <v>271</v>
      </c>
    </row>
    <row r="7" spans="1:11" s="550" customFormat="1" ht="15.95" customHeight="1">
      <c r="A7" s="506" t="s">
        <v>410</v>
      </c>
      <c r="B7" s="551"/>
      <c r="C7" s="509"/>
      <c r="D7" s="509"/>
      <c r="E7" s="508"/>
      <c r="F7" s="552"/>
      <c r="G7" s="509"/>
      <c r="H7" s="509"/>
      <c r="I7" s="508"/>
      <c r="J7" s="552"/>
      <c r="K7" s="509"/>
    </row>
    <row r="8" spans="1:11" s="550" customFormat="1" ht="15.95" customHeight="1">
      <c r="A8" s="510" t="s">
        <v>274</v>
      </c>
      <c r="B8" s="553">
        <v>379.95999999999992</v>
      </c>
      <c r="C8" s="437">
        <v>370.80099999999993</v>
      </c>
      <c r="D8" s="437">
        <v>344.93500000000006</v>
      </c>
      <c r="E8" s="478">
        <v>305.39499999999998</v>
      </c>
      <c r="F8" s="438">
        <v>301.05399999999986</v>
      </c>
      <c r="G8" s="437">
        <v>298.91800000000001</v>
      </c>
      <c r="H8" s="437">
        <v>301.72200000000004</v>
      </c>
      <c r="I8" s="478">
        <v>308.77699999999999</v>
      </c>
      <c r="J8" s="438">
        <v>1401.0909999999999</v>
      </c>
      <c r="K8" s="437">
        <v>1210.471</v>
      </c>
    </row>
    <row r="9" spans="1:11" s="550" customFormat="1" ht="15.95" customHeight="1">
      <c r="A9" s="510" t="s">
        <v>65</v>
      </c>
      <c r="B9" s="553">
        <v>40.317000000000007</v>
      </c>
      <c r="C9" s="437">
        <v>35.392999999999986</v>
      </c>
      <c r="D9" s="437">
        <v>34.178000000000004</v>
      </c>
      <c r="E9" s="478">
        <v>35.243000000000002</v>
      </c>
      <c r="F9" s="438">
        <v>31.423000000000002</v>
      </c>
      <c r="G9" s="437">
        <v>28.329000000000001</v>
      </c>
      <c r="H9" s="437">
        <v>22.896000000000001</v>
      </c>
      <c r="I9" s="478">
        <v>29.411999999999999</v>
      </c>
      <c r="J9" s="438">
        <v>145.131</v>
      </c>
      <c r="K9" s="437">
        <v>112.06</v>
      </c>
    </row>
    <row r="10" spans="1:11" s="550" customFormat="1" ht="15.95" customHeight="1">
      <c r="A10" s="510" t="s">
        <v>282</v>
      </c>
      <c r="B10" s="553">
        <v>-0.28099999999999997</v>
      </c>
      <c r="C10" s="437">
        <v>4.3000000000000003E-2</v>
      </c>
      <c r="D10" s="437">
        <v>1.6999999999999998E-2</v>
      </c>
      <c r="E10" s="478">
        <v>-1.7999999999999999E-2</v>
      </c>
      <c r="F10" s="438">
        <v>0.104</v>
      </c>
      <c r="G10" s="437">
        <v>0.28199999999999997</v>
      </c>
      <c r="H10" s="437">
        <v>-8.0850000000000009</v>
      </c>
      <c r="I10" s="478">
        <v>-5.6429999999999998</v>
      </c>
      <c r="J10" s="438">
        <v>-0.23899999999999996</v>
      </c>
      <c r="K10" s="437">
        <v>-13.342000000000001</v>
      </c>
    </row>
    <row r="11" spans="1:11" s="550" customFormat="1" ht="15.95" customHeight="1">
      <c r="A11" s="510" t="s">
        <v>290</v>
      </c>
      <c r="B11" s="553">
        <v>-8.9500000000000028</v>
      </c>
      <c r="C11" s="437">
        <v>-13.630999999999991</v>
      </c>
      <c r="D11" s="437">
        <v>3.7019999999998845</v>
      </c>
      <c r="E11" s="478">
        <v>-12.942000000000007</v>
      </c>
      <c r="F11" s="438">
        <v>-16.72</v>
      </c>
      <c r="G11" s="437">
        <v>8.5410000000000004</v>
      </c>
      <c r="H11" s="437">
        <v>-7.6920000000000002</v>
      </c>
      <c r="I11" s="478">
        <v>9.9000000000000005E-2</v>
      </c>
      <c r="J11" s="438">
        <v>-31.821000000000005</v>
      </c>
      <c r="K11" s="437">
        <v>-15.771999999999998</v>
      </c>
    </row>
    <row r="12" spans="1:11" s="550" customFormat="1" ht="15.95" customHeight="1">
      <c r="A12" s="512" t="s">
        <v>66</v>
      </c>
      <c r="B12" s="554">
        <v>411.04599999999994</v>
      </c>
      <c r="C12" s="515">
        <v>392.60599999999994</v>
      </c>
      <c r="D12" s="515">
        <v>382.83199999999994</v>
      </c>
      <c r="E12" s="514">
        <v>327.678</v>
      </c>
      <c r="F12" s="555">
        <v>315.86099999999988</v>
      </c>
      <c r="G12" s="515">
        <v>336.07</v>
      </c>
      <c r="H12" s="515">
        <v>308.84100000000007</v>
      </c>
      <c r="I12" s="514">
        <v>332.64499999999998</v>
      </c>
      <c r="J12" s="555">
        <v>1514.162</v>
      </c>
      <c r="K12" s="515">
        <v>1293.4169999999999</v>
      </c>
    </row>
    <row r="13" spans="1:11" s="550" customFormat="1" ht="15.95" customHeight="1">
      <c r="A13" s="510" t="s">
        <v>310</v>
      </c>
      <c r="B13" s="553">
        <v>195.52300000000002</v>
      </c>
      <c r="C13" s="437">
        <v>194.35899999999998</v>
      </c>
      <c r="D13" s="437">
        <v>184.32599999999996</v>
      </c>
      <c r="E13" s="478">
        <v>186.34100000000001</v>
      </c>
      <c r="F13" s="438">
        <v>187.02799999999999</v>
      </c>
      <c r="G13" s="437">
        <v>177.29900000000001</v>
      </c>
      <c r="H13" s="437">
        <v>172.459</v>
      </c>
      <c r="I13" s="478">
        <v>172.62100000000001</v>
      </c>
      <c r="J13" s="438">
        <v>760.54899999999998</v>
      </c>
      <c r="K13" s="437">
        <v>709.40700000000004</v>
      </c>
    </row>
    <row r="14" spans="1:11" s="550" customFormat="1" ht="15.95" customHeight="1">
      <c r="A14" s="510" t="s">
        <v>150</v>
      </c>
      <c r="B14" s="553">
        <v>1.7000000000000001E-2</v>
      </c>
      <c r="C14" s="437">
        <v>0</v>
      </c>
      <c r="D14" s="437">
        <v>0</v>
      </c>
      <c r="E14" s="478">
        <v>0</v>
      </c>
      <c r="F14" s="438">
        <v>0</v>
      </c>
      <c r="G14" s="437">
        <v>0</v>
      </c>
      <c r="H14" s="437">
        <v>0</v>
      </c>
      <c r="I14" s="478">
        <v>0</v>
      </c>
      <c r="J14" s="438">
        <v>1.7000000000000001E-2</v>
      </c>
      <c r="K14" s="437">
        <v>0</v>
      </c>
    </row>
    <row r="15" spans="1:11" s="550" customFormat="1" ht="15.95" customHeight="1">
      <c r="A15" s="512" t="s">
        <v>67</v>
      </c>
      <c r="B15" s="554">
        <v>195.54000000000002</v>
      </c>
      <c r="C15" s="515">
        <v>194.35899999999998</v>
      </c>
      <c r="D15" s="515">
        <v>184.32599999999996</v>
      </c>
      <c r="E15" s="514">
        <v>186.34100000000001</v>
      </c>
      <c r="F15" s="555">
        <v>187.02799999999999</v>
      </c>
      <c r="G15" s="515">
        <v>177.29900000000001</v>
      </c>
      <c r="H15" s="515">
        <v>172.459</v>
      </c>
      <c r="I15" s="514">
        <v>172.62100000000001</v>
      </c>
      <c r="J15" s="555">
        <v>760.56600000000003</v>
      </c>
      <c r="K15" s="515">
        <v>709.40700000000004</v>
      </c>
    </row>
    <row r="16" spans="1:11" s="550" customFormat="1" ht="15.95" customHeight="1">
      <c r="A16" s="512" t="s">
        <v>292</v>
      </c>
      <c r="B16" s="554">
        <v>215.50599999999991</v>
      </c>
      <c r="C16" s="515">
        <v>198.24699999999996</v>
      </c>
      <c r="D16" s="515">
        <v>198.50599999999997</v>
      </c>
      <c r="E16" s="514">
        <v>141.33699999999999</v>
      </c>
      <c r="F16" s="555">
        <v>128.83299999999988</v>
      </c>
      <c r="G16" s="515">
        <v>158.77099999999999</v>
      </c>
      <c r="H16" s="515">
        <v>136.38200000000006</v>
      </c>
      <c r="I16" s="514">
        <v>160.02399999999997</v>
      </c>
      <c r="J16" s="555">
        <v>753.596</v>
      </c>
      <c r="K16" s="515">
        <v>584.00999999999988</v>
      </c>
    </row>
    <row r="17" spans="1:11" s="550" customFormat="1" ht="15.95" customHeight="1">
      <c r="A17" s="510" t="s">
        <v>293</v>
      </c>
      <c r="B17" s="556">
        <v>32.207000000000008</v>
      </c>
      <c r="C17" s="441">
        <v>23.033999999999999</v>
      </c>
      <c r="D17" s="441">
        <v>26.882999999999999</v>
      </c>
      <c r="E17" s="557">
        <v>28.111999999999998</v>
      </c>
      <c r="F17" s="442">
        <v>26.960999999999999</v>
      </c>
      <c r="G17" s="441">
        <v>21.437000000000005</v>
      </c>
      <c r="H17" s="441">
        <v>25.304000000000002</v>
      </c>
      <c r="I17" s="557">
        <v>19.183</v>
      </c>
      <c r="J17" s="442">
        <v>110.236</v>
      </c>
      <c r="K17" s="441">
        <v>92.884999999999991</v>
      </c>
    </row>
    <row r="18" spans="1:11" s="550" customFormat="1" ht="15.95" customHeight="1">
      <c r="A18" s="516" t="s">
        <v>68</v>
      </c>
      <c r="B18" s="558">
        <v>183.29899999999992</v>
      </c>
      <c r="C18" s="519">
        <v>175.21299999999997</v>
      </c>
      <c r="D18" s="519">
        <v>171.62299999999996</v>
      </c>
      <c r="E18" s="518">
        <v>113.22499999999999</v>
      </c>
      <c r="F18" s="559">
        <v>101.87199999999989</v>
      </c>
      <c r="G18" s="519">
        <v>137.33399999999997</v>
      </c>
      <c r="H18" s="519">
        <v>111.07800000000006</v>
      </c>
      <c r="I18" s="518">
        <v>140.84099999999998</v>
      </c>
      <c r="J18" s="559">
        <v>643.36</v>
      </c>
      <c r="K18" s="519">
        <v>491.12499999999989</v>
      </c>
    </row>
    <row r="19" spans="1:11" s="550" customFormat="1" ht="15.95" customHeight="1">
      <c r="A19" s="520" t="s">
        <v>411</v>
      </c>
      <c r="B19" s="560">
        <v>173.90900000000005</v>
      </c>
      <c r="C19" s="473">
        <v>164.79599999999999</v>
      </c>
      <c r="D19" s="473">
        <v>158.733</v>
      </c>
      <c r="E19" s="474">
        <v>100.306</v>
      </c>
      <c r="F19" s="491">
        <v>85.944000000000017</v>
      </c>
      <c r="G19" s="437">
        <v>123.87200000000001</v>
      </c>
      <c r="H19" s="437">
        <v>99.673000000000002</v>
      </c>
      <c r="I19" s="474">
        <v>131.20699999999999</v>
      </c>
      <c r="J19" s="491">
        <v>597.74400000000003</v>
      </c>
      <c r="K19" s="473">
        <v>440.69600000000003</v>
      </c>
    </row>
    <row r="20" spans="1:11" s="550" customFormat="1" ht="15.95" customHeight="1">
      <c r="A20" s="520" t="s">
        <v>412</v>
      </c>
      <c r="B20" s="560">
        <v>9.3909999999999982</v>
      </c>
      <c r="C20" s="473">
        <v>10.416999999999998</v>
      </c>
      <c r="D20" s="473">
        <v>12.89</v>
      </c>
      <c r="E20" s="474">
        <v>12.919</v>
      </c>
      <c r="F20" s="491">
        <v>15.927</v>
      </c>
      <c r="G20" s="437">
        <v>13.463000000000001</v>
      </c>
      <c r="H20" s="437">
        <v>11.406000000000001</v>
      </c>
      <c r="I20" s="474">
        <v>9.6329999999999991</v>
      </c>
      <c r="J20" s="491">
        <v>45.61699999999999</v>
      </c>
      <c r="K20" s="473">
        <v>50.429000000000002</v>
      </c>
    </row>
    <row r="21" spans="1:11" s="550" customFormat="1" ht="15.95" customHeight="1">
      <c r="A21" s="520" t="s">
        <v>413</v>
      </c>
      <c r="B21" s="553"/>
      <c r="C21" s="437"/>
      <c r="D21" s="437"/>
      <c r="E21" s="478"/>
      <c r="F21" s="491"/>
      <c r="G21" s="473"/>
      <c r="H21" s="473"/>
      <c r="I21" s="478"/>
      <c r="J21" s="491">
        <v>0</v>
      </c>
      <c r="K21" s="473">
        <v>0</v>
      </c>
    </row>
    <row r="22" spans="1:11" s="550" customFormat="1" ht="15.95" customHeight="1">
      <c r="A22" s="516" t="s">
        <v>68</v>
      </c>
      <c r="B22" s="558">
        <v>183.30000000000004</v>
      </c>
      <c r="C22" s="519">
        <v>175.21299999999999</v>
      </c>
      <c r="D22" s="519">
        <v>171.62299999999999</v>
      </c>
      <c r="E22" s="518">
        <v>113.22499999999999</v>
      </c>
      <c r="F22" s="559">
        <v>101.87100000000001</v>
      </c>
      <c r="G22" s="519">
        <v>137.33500000000001</v>
      </c>
      <c r="H22" s="519">
        <v>111.07900000000001</v>
      </c>
      <c r="I22" s="518">
        <v>140.84</v>
      </c>
      <c r="J22" s="559">
        <v>643.36099999999999</v>
      </c>
      <c r="K22" s="519">
        <v>491.125</v>
      </c>
    </row>
    <row r="23" spans="1:11" s="550" customFormat="1" ht="15.95" customHeight="1">
      <c r="A23" s="506" t="s">
        <v>414</v>
      </c>
      <c r="B23" s="561"/>
      <c r="C23" s="524"/>
      <c r="D23" s="524"/>
      <c r="E23" s="523"/>
      <c r="F23" s="562"/>
      <c r="G23" s="524"/>
      <c r="H23" s="524"/>
      <c r="I23" s="523"/>
      <c r="J23" s="562"/>
      <c r="K23" s="524"/>
    </row>
    <row r="24" spans="1:11" s="550" customFormat="1" ht="15.95" customHeight="1">
      <c r="A24" s="336" t="s">
        <v>348</v>
      </c>
      <c r="B24" s="563">
        <v>62.144166540000001</v>
      </c>
      <c r="C24" s="527">
        <v>61.386810257</v>
      </c>
      <c r="D24" s="527">
        <v>60.361060414000001</v>
      </c>
      <c r="E24" s="526">
        <v>60.042999999999999</v>
      </c>
      <c r="F24" s="564">
        <v>59.938000000000002</v>
      </c>
      <c r="G24" s="527">
        <v>59.094999999999999</v>
      </c>
      <c r="H24" s="527">
        <v>58.161000000000001</v>
      </c>
      <c r="I24" s="526">
        <v>57.258000000000003</v>
      </c>
      <c r="J24" s="564">
        <v>62.144166540000001</v>
      </c>
      <c r="K24" s="527">
        <v>59.938000000000002</v>
      </c>
    </row>
    <row r="25" spans="1:11" s="550" customFormat="1" ht="15.95" customHeight="1">
      <c r="A25" s="336" t="s">
        <v>415</v>
      </c>
      <c r="B25" s="563">
        <v>9.2788816339999993</v>
      </c>
      <c r="C25" s="527">
        <v>8.7335244240000005</v>
      </c>
      <c r="D25" s="527">
        <v>8.1832782759999994</v>
      </c>
      <c r="E25" s="526">
        <v>8.109</v>
      </c>
      <c r="F25" s="564">
        <v>7.3810000000000002</v>
      </c>
      <c r="G25" s="527">
        <v>7.3179999999999996</v>
      </c>
      <c r="H25" s="527">
        <v>6.9660000000000002</v>
      </c>
      <c r="I25" s="526">
        <v>6.67</v>
      </c>
      <c r="J25" s="564">
        <v>9.2788816339999993</v>
      </c>
      <c r="K25" s="527">
        <v>7.3810000000000002</v>
      </c>
    </row>
    <row r="26" spans="1:11" s="550" customFormat="1" ht="15.95" customHeight="1">
      <c r="A26" s="336" t="s">
        <v>416</v>
      </c>
      <c r="B26" s="563">
        <v>106.506146293</v>
      </c>
      <c r="C26" s="527">
        <v>103.935145776</v>
      </c>
      <c r="D26" s="527">
        <v>102.87216941699999</v>
      </c>
      <c r="E26" s="526">
        <v>101.736</v>
      </c>
      <c r="F26" s="564">
        <v>97.305000000000007</v>
      </c>
      <c r="G26" s="527">
        <v>94.191000000000003</v>
      </c>
      <c r="H26" s="527">
        <v>92.316999999999993</v>
      </c>
      <c r="I26" s="526">
        <v>90.498999999999995</v>
      </c>
      <c r="J26" s="564">
        <v>106.506146293</v>
      </c>
      <c r="K26" s="527">
        <v>97.305000000000007</v>
      </c>
    </row>
    <row r="27" spans="1:11" s="550" customFormat="1" ht="15.95" customHeight="1">
      <c r="A27" s="528" t="s">
        <v>417</v>
      </c>
      <c r="B27" s="565">
        <v>6.7807111659999997</v>
      </c>
      <c r="C27" s="531">
        <v>6.603734685</v>
      </c>
      <c r="D27" s="531">
        <v>6.3844324690000001</v>
      </c>
      <c r="E27" s="530">
        <v>6.6349999999999998</v>
      </c>
      <c r="F27" s="566">
        <v>6.1230000000000002</v>
      </c>
      <c r="G27" s="531">
        <v>6.1550000000000002</v>
      </c>
      <c r="H27" s="531">
        <v>5.86</v>
      </c>
      <c r="I27" s="530">
        <v>6.0739999999999998</v>
      </c>
      <c r="J27" s="566">
        <v>6.7807111659999997</v>
      </c>
      <c r="K27" s="531">
        <v>6.1230000000000002</v>
      </c>
    </row>
    <row r="28" spans="1:11" s="550" customFormat="1" ht="15.95" customHeight="1">
      <c r="A28" s="506" t="s">
        <v>294</v>
      </c>
      <c r="B28" s="553"/>
      <c r="C28" s="437"/>
      <c r="D28" s="437"/>
      <c r="E28" s="478"/>
      <c r="F28" s="438"/>
      <c r="G28" s="437"/>
      <c r="H28" s="437"/>
      <c r="I28" s="478"/>
      <c r="J28" s="438"/>
      <c r="K28" s="437"/>
    </row>
    <row r="29" spans="1:11" s="550" customFormat="1" ht="15.95" customHeight="1">
      <c r="A29" s="189" t="s">
        <v>296</v>
      </c>
      <c r="B29" s="567">
        <v>0.47571318051994194</v>
      </c>
      <c r="C29" s="534">
        <v>0.49504847098617955</v>
      </c>
      <c r="D29" s="534">
        <v>0.48148012705311988</v>
      </c>
      <c r="E29" s="533">
        <v>0.56867107343184475</v>
      </c>
      <c r="F29" s="568">
        <v>0.59212121787748428</v>
      </c>
      <c r="G29" s="534">
        <v>0.52756568572023688</v>
      </c>
      <c r="H29" s="534">
        <v>0.55840707678060864</v>
      </c>
      <c r="I29" s="533">
        <v>0.51893459994889457</v>
      </c>
      <c r="J29" s="568">
        <v>0.50230160313097283</v>
      </c>
      <c r="K29" s="534">
        <v>0.54847508576120474</v>
      </c>
    </row>
    <row r="30" spans="1:11" s="550" customFormat="1" ht="15.95" customHeight="1">
      <c r="A30" s="528" t="s">
        <v>298</v>
      </c>
      <c r="B30" s="569">
        <v>0.18493986031693038</v>
      </c>
      <c r="C30" s="537">
        <v>0.19367273035493293</v>
      </c>
      <c r="D30" s="537">
        <v>0.17517367550618224</v>
      </c>
      <c r="E30" s="536">
        <v>0.11673536769111509</v>
      </c>
      <c r="F30" s="570">
        <v>9.5820203991560549E-2</v>
      </c>
      <c r="G30" s="537">
        <v>0.1321302741424589</v>
      </c>
      <c r="H30" s="537">
        <v>0.12157205168018434</v>
      </c>
      <c r="I30" s="536">
        <v>0.16309473488178017</v>
      </c>
      <c r="J30" s="570">
        <v>0.16786858011088401</v>
      </c>
      <c r="K30" s="537">
        <v>0.12764920910051322</v>
      </c>
    </row>
    <row r="31" spans="1:11" s="550" customFormat="1" ht="15.95" customHeight="1">
      <c r="A31" s="506" t="s">
        <v>418</v>
      </c>
      <c r="B31" s="571"/>
      <c r="C31" s="540"/>
      <c r="D31" s="540"/>
      <c r="E31" s="539"/>
      <c r="F31" s="572"/>
      <c r="G31" s="540"/>
      <c r="H31" s="540"/>
      <c r="I31" s="539"/>
      <c r="J31" s="572"/>
      <c r="K31" s="540"/>
    </row>
    <row r="32" spans="1:11" s="550" customFormat="1" ht="15.95" customHeight="1">
      <c r="A32" s="189" t="s">
        <v>299</v>
      </c>
      <c r="B32" s="560">
        <v>49.186669209207317</v>
      </c>
      <c r="C32" s="473">
        <v>36.647150833775783</v>
      </c>
      <c r="D32" s="473">
        <v>43.45276972210101</v>
      </c>
      <c r="E32" s="474">
        <v>45.03821717902705</v>
      </c>
      <c r="F32" s="491">
        <v>43.256509549360622</v>
      </c>
      <c r="G32" s="473">
        <v>34.977052478876438</v>
      </c>
      <c r="H32" s="473">
        <v>41.81177040415615</v>
      </c>
      <c r="I32" s="474">
        <v>32.737383844353651</v>
      </c>
      <c r="J32" s="491">
        <v>43.637454540339021</v>
      </c>
      <c r="K32" s="473">
        <v>38.266418760613881</v>
      </c>
    </row>
    <row r="33" spans="1:11" s="550" customFormat="1" ht="15.95" customHeight="1">
      <c r="A33" s="395" t="s">
        <v>300</v>
      </c>
      <c r="B33" s="573">
        <v>26938.962</v>
      </c>
      <c r="C33" s="574">
        <v>25444.337</v>
      </c>
      <c r="D33" s="574">
        <v>24838.425999999999</v>
      </c>
      <c r="E33" s="542">
        <v>24655.312000000002</v>
      </c>
      <c r="F33" s="575">
        <v>25279.169000000002</v>
      </c>
      <c r="G33" s="574">
        <v>24583.383999999998</v>
      </c>
      <c r="H33" s="574">
        <v>24447.62</v>
      </c>
      <c r="I33" s="542">
        <v>23967.455000000002</v>
      </c>
      <c r="J33" s="575">
        <v>26938.962</v>
      </c>
      <c r="K33" s="574">
        <v>25279.169000000002</v>
      </c>
    </row>
    <row r="34" spans="1:11" ht="15" customHeight="1">
      <c r="A34" s="350" t="s">
        <v>327</v>
      </c>
      <c r="B34" s="546"/>
      <c r="C34" s="546"/>
      <c r="D34" s="546"/>
      <c r="E34" s="546"/>
      <c r="F34" s="577"/>
      <c r="G34" s="546"/>
      <c r="H34" s="546"/>
      <c r="I34" s="546"/>
      <c r="J34" s="546"/>
      <c r="K34" s="546"/>
    </row>
    <row r="35" spans="1:11" ht="15" customHeight="1">
      <c r="A35" s="294" t="s">
        <v>303</v>
      </c>
      <c r="B35" s="546"/>
      <c r="C35" s="546"/>
      <c r="D35" s="546"/>
      <c r="E35" s="546"/>
      <c r="F35" s="546"/>
      <c r="G35" s="577"/>
      <c r="H35" s="577"/>
      <c r="I35" s="577"/>
      <c r="J35" s="577"/>
      <c r="K35" s="577"/>
    </row>
    <row r="36" spans="1:11" ht="15" customHeight="1">
      <c r="A36" s="294" t="s">
        <v>304</v>
      </c>
      <c r="B36" s="546"/>
      <c r="C36" s="546"/>
      <c r="D36" s="546"/>
      <c r="E36" s="546"/>
      <c r="F36" s="577"/>
      <c r="G36" s="546"/>
      <c r="H36" s="546"/>
      <c r="I36" s="546"/>
      <c r="J36" s="546"/>
      <c r="K36" s="546"/>
    </row>
    <row r="37" spans="1:11" ht="15" customHeight="1">
      <c r="B37" s="547"/>
      <c r="C37" s="547"/>
      <c r="D37" s="547"/>
      <c r="E37" s="547"/>
      <c r="F37" s="547"/>
      <c r="G37" s="547"/>
      <c r="H37" s="547"/>
      <c r="I37" s="547"/>
      <c r="J37" s="547"/>
      <c r="K37" s="547"/>
    </row>
    <row r="38" spans="1:11" ht="15" customHeight="1">
      <c r="B38" s="547"/>
      <c r="C38" s="547"/>
      <c r="D38" s="547"/>
      <c r="E38" s="547"/>
      <c r="F38" s="547"/>
      <c r="G38" s="547"/>
      <c r="H38" s="547"/>
      <c r="I38" s="547"/>
      <c r="J38" s="547"/>
      <c r="K38" s="547"/>
    </row>
    <row r="39" spans="1:11">
      <c r="B39" s="547"/>
      <c r="C39" s="547"/>
      <c r="D39" s="547"/>
      <c r="E39" s="547"/>
      <c r="F39" s="547"/>
      <c r="G39" s="547"/>
      <c r="H39" s="547"/>
      <c r="I39" s="547"/>
      <c r="J39" s="547"/>
      <c r="K39" s="547"/>
    </row>
    <row r="40" spans="1:11">
      <c r="B40" s="547"/>
      <c r="C40" s="547"/>
      <c r="D40" s="547"/>
      <c r="E40" s="547"/>
      <c r="F40" s="547"/>
      <c r="G40" s="547"/>
      <c r="H40" s="547"/>
      <c r="I40" s="547"/>
      <c r="J40" s="547"/>
      <c r="K40" s="547"/>
    </row>
    <row r="41" spans="1:11">
      <c r="B41" s="547"/>
      <c r="C41" s="547"/>
      <c r="D41" s="547"/>
      <c r="E41" s="547"/>
      <c r="F41" s="547"/>
      <c r="G41" s="547"/>
      <c r="H41" s="547"/>
      <c r="I41" s="547"/>
      <c r="J41" s="547"/>
      <c r="K41" s="547"/>
    </row>
    <row r="42" spans="1:11">
      <c r="B42" s="547"/>
      <c r="C42" s="547"/>
      <c r="D42" s="547"/>
      <c r="E42" s="547"/>
      <c r="F42" s="547"/>
      <c r="G42" s="547"/>
      <c r="H42" s="547"/>
      <c r="I42" s="547"/>
      <c r="J42" s="547"/>
      <c r="K42" s="547"/>
    </row>
    <row r="43" spans="1:11">
      <c r="B43" s="547"/>
      <c r="C43" s="547"/>
      <c r="D43" s="547"/>
      <c r="E43" s="547"/>
      <c r="F43" s="547"/>
      <c r="G43" s="547"/>
      <c r="H43" s="547"/>
      <c r="I43" s="547"/>
      <c r="J43" s="547"/>
      <c r="K43" s="547"/>
    </row>
    <row r="44" spans="1:11">
      <c r="B44" s="547"/>
      <c r="C44" s="547"/>
      <c r="D44" s="547"/>
      <c r="E44" s="547"/>
      <c r="F44" s="547"/>
      <c r="G44" s="547"/>
      <c r="H44" s="547"/>
      <c r="I44" s="547"/>
      <c r="J44" s="547"/>
      <c r="K44" s="547"/>
    </row>
    <row r="45" spans="1:11">
      <c r="B45" s="547"/>
      <c r="C45" s="547"/>
      <c r="D45" s="547"/>
      <c r="E45" s="547"/>
      <c r="F45" s="547"/>
      <c r="G45" s="547"/>
      <c r="H45" s="547"/>
      <c r="I45" s="547"/>
      <c r="J45" s="547"/>
      <c r="K45" s="547"/>
    </row>
    <row r="46" spans="1:11">
      <c r="B46" s="547"/>
      <c r="C46" s="547"/>
      <c r="D46" s="547"/>
      <c r="E46" s="547"/>
      <c r="F46" s="547"/>
      <c r="G46" s="547"/>
      <c r="H46" s="547"/>
      <c r="I46" s="547"/>
      <c r="J46" s="547"/>
      <c r="K46" s="547"/>
    </row>
    <row r="47" spans="1:11">
      <c r="B47" s="547"/>
      <c r="C47" s="547"/>
      <c r="D47" s="547"/>
      <c r="E47" s="547"/>
      <c r="F47" s="547"/>
      <c r="G47" s="547"/>
      <c r="H47" s="547"/>
      <c r="I47" s="547"/>
      <c r="J47" s="547"/>
      <c r="K47" s="547"/>
    </row>
    <row r="48" spans="1:11">
      <c r="B48" s="547"/>
      <c r="C48" s="547"/>
      <c r="D48" s="547"/>
      <c r="E48" s="547"/>
      <c r="F48" s="547"/>
      <c r="G48" s="547"/>
      <c r="H48" s="547"/>
      <c r="I48" s="547"/>
      <c r="J48" s="547"/>
      <c r="K48" s="547"/>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8"/>
  <sheetViews>
    <sheetView showGridLines="0" view="pageBreakPreview" zoomScale="70" zoomScaleNormal="100" zoomScaleSheetLayoutView="70" workbookViewId="0"/>
  </sheetViews>
  <sheetFormatPr defaultRowHeight="12.75"/>
  <cols>
    <col min="1" max="1" width="65.7109375" style="547" customWidth="1"/>
    <col min="2" max="3" width="14.7109375" style="297" customWidth="1"/>
    <col min="4" max="7" width="14.7109375" style="298" customWidth="1"/>
    <col min="8" max="11" width="14.7109375" style="297" customWidth="1"/>
    <col min="12" max="12" width="3.7109375" style="547" customWidth="1"/>
    <col min="13" max="16384" width="9.140625" style="547"/>
  </cols>
  <sheetData>
    <row r="1" spans="1:11" s="189" customFormat="1" ht="50.1" customHeight="1">
      <c r="A1" s="185"/>
    </row>
    <row r="2" spans="1:11" ht="39.75" customHeight="1">
      <c r="A2" s="190" t="s">
        <v>426</v>
      </c>
      <c r="B2" s="192"/>
      <c r="C2" s="193"/>
      <c r="D2" s="193"/>
      <c r="E2" s="192"/>
      <c r="F2" s="192"/>
      <c r="G2" s="192"/>
      <c r="H2" s="192"/>
      <c r="I2" s="192"/>
      <c r="J2" s="192"/>
      <c r="K2" s="192"/>
    </row>
    <row r="3" spans="1:11" ht="0.75" customHeight="1">
      <c r="A3" s="426"/>
      <c r="B3" s="581"/>
      <c r="C3" s="499"/>
      <c r="D3" s="499"/>
      <c r="E3" s="499"/>
      <c r="F3" s="499"/>
      <c r="G3" s="499"/>
      <c r="H3" s="499"/>
      <c r="I3" s="499"/>
      <c r="J3" s="499"/>
      <c r="K3" s="499"/>
    </row>
    <row r="4" spans="1:11" ht="15.75" customHeight="1">
      <c r="A4" s="500"/>
      <c r="B4" s="548"/>
      <c r="C4" s="364"/>
      <c r="D4" s="364"/>
      <c r="E4" s="364"/>
      <c r="F4" s="364"/>
      <c r="G4" s="364"/>
      <c r="H4" s="364"/>
      <c r="I4" s="364"/>
      <c r="J4" s="364"/>
      <c r="K4" s="364"/>
    </row>
    <row r="5" spans="1:11" s="550" customFormat="1" ht="19.5" customHeight="1">
      <c r="A5" s="1098" t="s">
        <v>427</v>
      </c>
      <c r="B5" s="1099"/>
      <c r="C5" s="1099"/>
      <c r="D5" s="1099"/>
      <c r="E5" s="1099"/>
      <c r="F5" s="1099"/>
      <c r="G5" s="1099"/>
      <c r="H5" s="1099"/>
      <c r="I5" s="1099"/>
      <c r="J5" s="1099"/>
      <c r="K5" s="1099"/>
    </row>
    <row r="6" spans="1:11" s="550" customFormat="1" ht="15.95" customHeight="1">
      <c r="A6" s="549" t="s">
        <v>269</v>
      </c>
      <c r="B6" s="323" t="s">
        <v>190</v>
      </c>
      <c r="C6" s="205" t="s">
        <v>191</v>
      </c>
      <c r="D6" s="205" t="s">
        <v>192</v>
      </c>
      <c r="E6" s="206" t="s">
        <v>193</v>
      </c>
      <c r="F6" s="401" t="s">
        <v>54</v>
      </c>
      <c r="G6" s="205" t="s">
        <v>55</v>
      </c>
      <c r="H6" s="205" t="s">
        <v>56</v>
      </c>
      <c r="I6" s="206" t="s">
        <v>57</v>
      </c>
      <c r="J6" s="401" t="s">
        <v>270</v>
      </c>
      <c r="K6" s="205" t="s">
        <v>271</v>
      </c>
    </row>
    <row r="7" spans="1:11" s="550" customFormat="1" ht="15.95" customHeight="1">
      <c r="A7" s="506" t="s">
        <v>410</v>
      </c>
      <c r="B7" s="551"/>
      <c r="C7" s="509"/>
      <c r="D7" s="509"/>
      <c r="E7" s="508"/>
      <c r="F7" s="552"/>
      <c r="G7" s="509"/>
      <c r="H7" s="509"/>
      <c r="I7" s="508"/>
      <c r="J7" s="552"/>
      <c r="K7" s="509"/>
    </row>
    <row r="8" spans="1:11" s="550" customFormat="1" ht="15.95" customHeight="1">
      <c r="A8" s="510" t="s">
        <v>274</v>
      </c>
      <c r="B8" s="553">
        <v>571.45199999999977</v>
      </c>
      <c r="C8" s="437">
        <v>537.99600000000009</v>
      </c>
      <c r="D8" s="437">
        <v>593.21999999999991</v>
      </c>
      <c r="E8" s="478">
        <v>585.29100000000005</v>
      </c>
      <c r="F8" s="438">
        <v>575.9722982124714</v>
      </c>
      <c r="G8" s="437">
        <v>632.38376705797396</v>
      </c>
      <c r="H8" s="437">
        <v>597.49543843086894</v>
      </c>
      <c r="I8" s="478">
        <v>608.39297442012628</v>
      </c>
      <c r="J8" s="438">
        <v>2287.9589999999998</v>
      </c>
      <c r="K8" s="437">
        <v>2414.2444781214408</v>
      </c>
    </row>
    <row r="9" spans="1:11" s="550" customFormat="1" ht="15.95" customHeight="1">
      <c r="A9" s="510" t="s">
        <v>65</v>
      </c>
      <c r="B9" s="553">
        <v>185.85300000000007</v>
      </c>
      <c r="C9" s="437">
        <v>179.53800000000001</v>
      </c>
      <c r="D9" s="437">
        <v>188.82699999999997</v>
      </c>
      <c r="E9" s="478">
        <v>182.727</v>
      </c>
      <c r="F9" s="438">
        <v>184.97950225719691</v>
      </c>
      <c r="G9" s="437">
        <v>165.68865768148891</v>
      </c>
      <c r="H9" s="437">
        <v>176.10249039734612</v>
      </c>
      <c r="I9" s="478">
        <v>174.14681991677688</v>
      </c>
      <c r="J9" s="438">
        <v>736.94500000000005</v>
      </c>
      <c r="K9" s="437">
        <v>700.9174702528087</v>
      </c>
    </row>
    <row r="10" spans="1:11" s="550" customFormat="1" ht="15.95" customHeight="1">
      <c r="A10" s="510" t="s">
        <v>282</v>
      </c>
      <c r="B10" s="553">
        <v>17.981999999999999</v>
      </c>
      <c r="C10" s="437">
        <v>0.95000000000000284</v>
      </c>
      <c r="D10" s="437">
        <v>11.506999999999998</v>
      </c>
      <c r="E10" s="478">
        <v>31.448</v>
      </c>
      <c r="F10" s="438">
        <v>4.9215065248756087</v>
      </c>
      <c r="G10" s="437">
        <v>2.4505735597805995</v>
      </c>
      <c r="H10" s="437">
        <v>0.373</v>
      </c>
      <c r="I10" s="478">
        <v>8.3369999999999997</v>
      </c>
      <c r="J10" s="438">
        <v>61.887</v>
      </c>
      <c r="K10" s="437">
        <v>16.082080084656209</v>
      </c>
    </row>
    <row r="11" spans="1:11" s="550" customFormat="1" ht="15.95" customHeight="1">
      <c r="A11" s="510" t="s">
        <v>290</v>
      </c>
      <c r="B11" s="553">
        <v>45.875999999999976</v>
      </c>
      <c r="C11" s="437">
        <v>139.29100000000005</v>
      </c>
      <c r="D11" s="437">
        <v>70.788000000000125</v>
      </c>
      <c r="E11" s="478">
        <v>133.32399999999996</v>
      </c>
      <c r="F11" s="438">
        <v>-40.137577850103497</v>
      </c>
      <c r="G11" s="437">
        <v>-111.48056107045718</v>
      </c>
      <c r="H11" s="437">
        <v>-92.072224696556106</v>
      </c>
      <c r="I11" s="478">
        <v>5.0342955705499968</v>
      </c>
      <c r="J11" s="438">
        <v>389.279</v>
      </c>
      <c r="K11" s="437">
        <v>-238.65606804656679</v>
      </c>
    </row>
    <row r="12" spans="1:11" s="550" customFormat="1" ht="15.95" customHeight="1">
      <c r="A12" s="512" t="s">
        <v>66</v>
      </c>
      <c r="B12" s="554">
        <v>821.16299999999978</v>
      </c>
      <c r="C12" s="515">
        <v>857.7750000000002</v>
      </c>
      <c r="D12" s="515">
        <v>864.34199999999998</v>
      </c>
      <c r="E12" s="514">
        <v>932.79</v>
      </c>
      <c r="F12" s="555">
        <v>725.73572914444037</v>
      </c>
      <c r="G12" s="515">
        <v>689.0424372287863</v>
      </c>
      <c r="H12" s="515">
        <v>681.89870413165909</v>
      </c>
      <c r="I12" s="514">
        <v>795.91108990745306</v>
      </c>
      <c r="J12" s="555">
        <v>3476.07</v>
      </c>
      <c r="K12" s="515">
        <v>2892.5879604123393</v>
      </c>
    </row>
    <row r="13" spans="1:11" s="550" customFormat="1" ht="15.95" customHeight="1">
      <c r="A13" s="510" t="s">
        <v>310</v>
      </c>
      <c r="B13" s="553">
        <v>466.99800000000005</v>
      </c>
      <c r="C13" s="437">
        <v>477.72</v>
      </c>
      <c r="D13" s="437">
        <v>484.34499999999997</v>
      </c>
      <c r="E13" s="478">
        <v>499.51100000000002</v>
      </c>
      <c r="F13" s="438">
        <v>519.97572844942397</v>
      </c>
      <c r="G13" s="437">
        <v>488.73423711889842</v>
      </c>
      <c r="H13" s="437">
        <v>482.30178667117701</v>
      </c>
      <c r="I13" s="478">
        <v>481.37131091785483</v>
      </c>
      <c r="J13" s="438">
        <v>1928.5740000000001</v>
      </c>
      <c r="K13" s="437">
        <v>1972.3830631573542</v>
      </c>
    </row>
    <row r="14" spans="1:11" s="550" customFormat="1" ht="15.95" customHeight="1">
      <c r="A14" s="510" t="s">
        <v>150</v>
      </c>
      <c r="B14" s="553">
        <v>5.4029999999999996</v>
      </c>
      <c r="C14" s="437">
        <v>0.12100000000000002</v>
      </c>
      <c r="D14" s="437">
        <v>0.13700000000000001</v>
      </c>
      <c r="E14" s="478">
        <v>2.1999999999999999E-2</v>
      </c>
      <c r="F14" s="438">
        <v>5.2990000000000004</v>
      </c>
      <c r="G14" s="437">
        <v>-2.4E-2</v>
      </c>
      <c r="H14" s="437">
        <v>2.3E-2</v>
      </c>
      <c r="I14" s="478">
        <v>-0.217</v>
      </c>
      <c r="J14" s="438">
        <v>5.6829999999999998</v>
      </c>
      <c r="K14" s="437">
        <v>5.0810000000000004</v>
      </c>
    </row>
    <row r="15" spans="1:11" s="550" customFormat="1" ht="15.95" customHeight="1">
      <c r="A15" s="512" t="s">
        <v>67</v>
      </c>
      <c r="B15" s="554">
        <v>472.40100000000007</v>
      </c>
      <c r="C15" s="515">
        <v>477.84100000000001</v>
      </c>
      <c r="D15" s="515">
        <v>484.48199999999997</v>
      </c>
      <c r="E15" s="514">
        <v>499.53300000000002</v>
      </c>
      <c r="F15" s="555">
        <v>525.27472844942395</v>
      </c>
      <c r="G15" s="515">
        <v>488.71023711889842</v>
      </c>
      <c r="H15" s="515">
        <v>482.32478667117704</v>
      </c>
      <c r="I15" s="514">
        <v>481.15431091785484</v>
      </c>
      <c r="J15" s="555">
        <v>1934.2570000000001</v>
      </c>
      <c r="K15" s="515">
        <v>1977.4640631573541</v>
      </c>
    </row>
    <row r="16" spans="1:11" s="550" customFormat="1" ht="15.95" customHeight="1">
      <c r="A16" s="512" t="s">
        <v>292</v>
      </c>
      <c r="B16" s="554">
        <v>348.76199999999972</v>
      </c>
      <c r="C16" s="515">
        <v>379.9340000000002</v>
      </c>
      <c r="D16" s="515">
        <v>379.86</v>
      </c>
      <c r="E16" s="514">
        <v>433.25699999999995</v>
      </c>
      <c r="F16" s="555">
        <v>200.46100069501642</v>
      </c>
      <c r="G16" s="515">
        <v>200.33220010988788</v>
      </c>
      <c r="H16" s="515">
        <v>199.57391746048205</v>
      </c>
      <c r="I16" s="514">
        <v>314.75677898959822</v>
      </c>
      <c r="J16" s="555">
        <v>1541.8129999999996</v>
      </c>
      <c r="K16" s="515">
        <v>915.12389725498451</v>
      </c>
    </row>
    <row r="17" spans="1:11" s="550" customFormat="1" ht="15.95" customHeight="1">
      <c r="A17" s="510" t="s">
        <v>293</v>
      </c>
      <c r="B17" s="556">
        <v>120.26200000000006</v>
      </c>
      <c r="C17" s="441">
        <v>115.27899999999994</v>
      </c>
      <c r="D17" s="441">
        <v>231.37100000000001</v>
      </c>
      <c r="E17" s="557">
        <v>200.785</v>
      </c>
      <c r="F17" s="442">
        <v>228.33917200000002</v>
      </c>
      <c r="G17" s="441">
        <v>235.15630400000001</v>
      </c>
      <c r="H17" s="441">
        <v>152.33111617026398</v>
      </c>
      <c r="I17" s="557">
        <v>173.28792680563001</v>
      </c>
      <c r="J17" s="442">
        <v>667.697</v>
      </c>
      <c r="K17" s="441">
        <v>789.11451897589404</v>
      </c>
    </row>
    <row r="18" spans="1:11" s="550" customFormat="1" ht="15.95" customHeight="1">
      <c r="A18" s="516" t="s">
        <v>68</v>
      </c>
      <c r="B18" s="558">
        <v>228.49999999999966</v>
      </c>
      <c r="C18" s="519">
        <v>264.65500000000026</v>
      </c>
      <c r="D18" s="519">
        <v>148.489</v>
      </c>
      <c r="E18" s="518">
        <v>232.47199999999995</v>
      </c>
      <c r="F18" s="559">
        <v>-27.878171304983596</v>
      </c>
      <c r="G18" s="519">
        <v>-34.824103890112127</v>
      </c>
      <c r="H18" s="519">
        <v>47.242801290218068</v>
      </c>
      <c r="I18" s="518">
        <v>141.46885218396821</v>
      </c>
      <c r="J18" s="559">
        <v>874.11599999999976</v>
      </c>
      <c r="K18" s="519">
        <v>126.00937827909055</v>
      </c>
    </row>
    <row r="19" spans="1:11" s="550" customFormat="1" ht="15.95" customHeight="1">
      <c r="A19" s="520" t="s">
        <v>411</v>
      </c>
      <c r="B19" s="560">
        <v>48.608999999999995</v>
      </c>
      <c r="C19" s="473">
        <v>41.138000000000005</v>
      </c>
      <c r="D19" s="473">
        <v>15.372999999999998</v>
      </c>
      <c r="E19" s="474">
        <v>32.808</v>
      </c>
      <c r="F19" s="491">
        <v>-86.374171304983548</v>
      </c>
      <c r="G19" s="437">
        <v>-162.37810389011213</v>
      </c>
      <c r="H19" s="437">
        <v>-108.46219870978209</v>
      </c>
      <c r="I19" s="474">
        <v>-6.5691478160316077</v>
      </c>
      <c r="J19" s="491">
        <v>137.928</v>
      </c>
      <c r="K19" s="473">
        <v>-363.78362172090937</v>
      </c>
    </row>
    <row r="20" spans="1:11" s="550" customFormat="1" ht="15.95" customHeight="1">
      <c r="A20" s="520" t="s">
        <v>412</v>
      </c>
      <c r="B20" s="560">
        <v>179.89</v>
      </c>
      <c r="C20" s="473">
        <v>223.51800000000003</v>
      </c>
      <c r="D20" s="473">
        <v>133.11699999999996</v>
      </c>
      <c r="E20" s="474">
        <v>199.66300000000001</v>
      </c>
      <c r="F20" s="491">
        <v>58.495999999999995</v>
      </c>
      <c r="G20" s="437">
        <v>127.553</v>
      </c>
      <c r="H20" s="437">
        <v>155.70499999999998</v>
      </c>
      <c r="I20" s="474">
        <v>148.03799999999998</v>
      </c>
      <c r="J20" s="491">
        <v>736.18799999999999</v>
      </c>
      <c r="K20" s="473">
        <v>489.79199999999992</v>
      </c>
    </row>
    <row r="21" spans="1:11" s="550" customFormat="1" ht="15.95" customHeight="1">
      <c r="A21" s="520" t="s">
        <v>413</v>
      </c>
      <c r="B21" s="553"/>
      <c r="C21" s="437"/>
      <c r="D21" s="437"/>
      <c r="E21" s="478"/>
      <c r="F21" s="491"/>
      <c r="G21" s="473"/>
      <c r="H21" s="473"/>
      <c r="I21" s="478"/>
      <c r="J21" s="491">
        <v>0</v>
      </c>
      <c r="K21" s="473">
        <v>0</v>
      </c>
    </row>
    <row r="22" spans="1:11" s="550" customFormat="1" ht="15.95" customHeight="1">
      <c r="A22" s="516" t="s">
        <v>68</v>
      </c>
      <c r="B22" s="558">
        <v>228.49899999999997</v>
      </c>
      <c r="C22" s="519">
        <v>264.65600000000006</v>
      </c>
      <c r="D22" s="519">
        <v>148.48999999999995</v>
      </c>
      <c r="E22" s="518">
        <v>232.471</v>
      </c>
      <c r="F22" s="559">
        <v>-27.878171304983553</v>
      </c>
      <c r="G22" s="519">
        <v>-34.825103890112132</v>
      </c>
      <c r="H22" s="519">
        <v>47.242801290217898</v>
      </c>
      <c r="I22" s="518">
        <v>141.46885218396838</v>
      </c>
      <c r="J22" s="559">
        <v>874.11599999999999</v>
      </c>
      <c r="K22" s="519">
        <v>126.00837827909055</v>
      </c>
    </row>
    <row r="23" spans="1:11" s="550" customFormat="1" ht="15.95" customHeight="1">
      <c r="A23" s="506" t="s">
        <v>414</v>
      </c>
      <c r="B23" s="561"/>
      <c r="C23" s="524"/>
      <c r="D23" s="524"/>
      <c r="E23" s="523"/>
      <c r="F23" s="562"/>
      <c r="G23" s="524"/>
      <c r="H23" s="524"/>
      <c r="I23" s="523"/>
      <c r="J23" s="562"/>
      <c r="K23" s="524"/>
    </row>
    <row r="24" spans="1:11" s="550" customFormat="1" ht="15.95" customHeight="1">
      <c r="A24" s="336" t="s">
        <v>348</v>
      </c>
      <c r="B24" s="563">
        <v>22.244129872999999</v>
      </c>
      <c r="C24" s="527">
        <v>22.097830348999999</v>
      </c>
      <c r="D24" s="527">
        <v>21.880456994999999</v>
      </c>
      <c r="E24" s="526">
        <v>21.806999999999999</v>
      </c>
      <c r="F24" s="564">
        <v>28.338999999999999</v>
      </c>
      <c r="G24" s="527">
        <v>28.266999999999999</v>
      </c>
      <c r="H24" s="527">
        <v>27.599</v>
      </c>
      <c r="I24" s="526">
        <v>26.812999999999999</v>
      </c>
      <c r="J24" s="564">
        <v>22.244129872999999</v>
      </c>
      <c r="K24" s="527">
        <v>28.338999999999999</v>
      </c>
    </row>
    <row r="25" spans="1:11" s="550" customFormat="1" ht="15.95" customHeight="1">
      <c r="A25" s="336" t="s">
        <v>415</v>
      </c>
      <c r="B25" s="563">
        <v>59.653433577999998</v>
      </c>
      <c r="C25" s="527">
        <v>59.029660143000001</v>
      </c>
      <c r="D25" s="527">
        <v>59.313603200999999</v>
      </c>
      <c r="E25" s="526">
        <v>62.136000000000003</v>
      </c>
      <c r="F25" s="564">
        <v>61.781999999999996</v>
      </c>
      <c r="G25" s="527">
        <v>62.204999999999998</v>
      </c>
      <c r="H25" s="527">
        <v>63.344999999999999</v>
      </c>
      <c r="I25" s="526">
        <v>63.283000000000001</v>
      </c>
      <c r="J25" s="564">
        <v>59.653433577999998</v>
      </c>
      <c r="K25" s="527">
        <v>61.781999999999996</v>
      </c>
    </row>
    <row r="26" spans="1:11" s="550" customFormat="1" ht="15.95" customHeight="1">
      <c r="A26" s="336" t="s">
        <v>416</v>
      </c>
      <c r="B26" s="563">
        <v>84.486515943000001</v>
      </c>
      <c r="C26" s="527">
        <v>83.019993917999997</v>
      </c>
      <c r="D26" s="527">
        <v>81.907259193000002</v>
      </c>
      <c r="E26" s="526">
        <v>82.527000000000001</v>
      </c>
      <c r="F26" s="564">
        <v>97.700999999999993</v>
      </c>
      <c r="G26" s="527">
        <v>94.293000000000006</v>
      </c>
      <c r="H26" s="527">
        <v>91.212999999999994</v>
      </c>
      <c r="I26" s="526">
        <v>91.234999999999999</v>
      </c>
      <c r="J26" s="564">
        <v>84.486515943000001</v>
      </c>
      <c r="K26" s="527">
        <v>97.700999999999993</v>
      </c>
    </row>
    <row r="27" spans="1:11" s="550" customFormat="1" ht="15.95" customHeight="1">
      <c r="A27" s="528" t="s">
        <v>417</v>
      </c>
      <c r="B27" s="565">
        <v>8.1366455379999998</v>
      </c>
      <c r="C27" s="531">
        <v>7.618212776</v>
      </c>
      <c r="D27" s="531">
        <v>7.1686236890000004</v>
      </c>
      <c r="E27" s="530">
        <v>6.9630000000000001</v>
      </c>
      <c r="F27" s="566">
        <v>6.64</v>
      </c>
      <c r="G27" s="531">
        <v>6.4139999999999997</v>
      </c>
      <c r="H27" s="531">
        <v>6.1870000000000003</v>
      </c>
      <c r="I27" s="530">
        <v>6.7610000000000001</v>
      </c>
      <c r="J27" s="566">
        <v>8.1366455379999998</v>
      </c>
      <c r="K27" s="531">
        <v>6.64</v>
      </c>
    </row>
    <row r="28" spans="1:11" s="550" customFormat="1" ht="15.95" customHeight="1">
      <c r="A28" s="506" t="s">
        <v>428</v>
      </c>
      <c r="B28" s="553"/>
      <c r="C28" s="437"/>
      <c r="D28" s="437"/>
      <c r="E28" s="478"/>
      <c r="F28" s="438"/>
      <c r="G28" s="437"/>
      <c r="H28" s="437"/>
      <c r="I28" s="478"/>
      <c r="J28" s="438"/>
      <c r="K28" s="437"/>
    </row>
    <row r="29" spans="1:11" s="550" customFormat="1" ht="15.95" customHeight="1">
      <c r="A29" s="189" t="s">
        <v>296</v>
      </c>
      <c r="B29" s="567">
        <v>0.5752828610154137</v>
      </c>
      <c r="C29" s="534">
        <v>0.55707032730028261</v>
      </c>
      <c r="D29" s="534">
        <v>0.56052118258744799</v>
      </c>
      <c r="E29" s="533">
        <v>0.53552568102145182</v>
      </c>
      <c r="F29" s="568">
        <v>0.72378237332846063</v>
      </c>
      <c r="G29" s="534">
        <v>0.70925999722805089</v>
      </c>
      <c r="H29" s="534">
        <v>0.70732615232841256</v>
      </c>
      <c r="I29" s="533">
        <v>0.60453273866783597</v>
      </c>
      <c r="J29" s="568">
        <v>0.5564493810538913</v>
      </c>
      <c r="K29" s="534">
        <v>0.68363143669984228</v>
      </c>
    </row>
    <row r="30" spans="1:11" s="550" customFormat="1" ht="15.95" customHeight="1">
      <c r="A30" s="528" t="s">
        <v>429</v>
      </c>
      <c r="B30" s="569">
        <v>8.9972213338888635E-2</v>
      </c>
      <c r="C30" s="537">
        <v>0.10021381332518761</v>
      </c>
      <c r="D30" s="537">
        <v>5.1988780806121557E-2</v>
      </c>
      <c r="E30" s="536">
        <v>8.7336914307166988E-2</v>
      </c>
      <c r="F30" s="570">
        <v>-3.6273009863390916E-2</v>
      </c>
      <c r="G30" s="537">
        <v>-1.9714040094541693E-2</v>
      </c>
      <c r="H30" s="537">
        <v>1.3403192750201392E-2</v>
      </c>
      <c r="I30" s="536">
        <v>5.0110171365636641E-2</v>
      </c>
      <c r="J30" s="570">
        <v>8.2242198725383589E-2</v>
      </c>
      <c r="K30" s="537">
        <v>2.0489262116391467E-3</v>
      </c>
    </row>
    <row r="31" spans="1:11" s="550" customFormat="1" ht="15.95" customHeight="1">
      <c r="A31" s="506" t="s">
        <v>430</v>
      </c>
      <c r="B31" s="571"/>
      <c r="C31" s="540"/>
      <c r="D31" s="540"/>
      <c r="E31" s="539"/>
      <c r="F31" s="572"/>
      <c r="G31" s="540"/>
      <c r="H31" s="540"/>
      <c r="I31" s="539"/>
      <c r="J31" s="572"/>
      <c r="K31" s="540"/>
    </row>
    <row r="32" spans="1:11" s="550" customFormat="1" ht="15.95" customHeight="1">
      <c r="A32" s="189" t="s">
        <v>299</v>
      </c>
      <c r="B32" s="560">
        <v>61.933273350741992</v>
      </c>
      <c r="C32" s="473">
        <v>59.249913767126351</v>
      </c>
      <c r="D32" s="473">
        <v>116.31031245605887</v>
      </c>
      <c r="E32" s="474">
        <v>100.23574190563153</v>
      </c>
      <c r="F32" s="491">
        <v>114.5052909190631</v>
      </c>
      <c r="G32" s="473">
        <v>116.00976925644186</v>
      </c>
      <c r="H32" s="473">
        <v>74.70636435473989</v>
      </c>
      <c r="I32" s="474">
        <v>85.523809617626341</v>
      </c>
      <c r="J32" s="491">
        <v>84.735021097535778</v>
      </c>
      <c r="K32" s="473">
        <v>97.584968518821569</v>
      </c>
    </row>
    <row r="33" spans="1:11" s="550" customFormat="1" ht="15.95" customHeight="1">
      <c r="A33" s="395" t="s">
        <v>300</v>
      </c>
      <c r="B33" s="573">
        <v>78826.048999999999</v>
      </c>
      <c r="C33" s="574">
        <v>76517.911999999997</v>
      </c>
      <c r="D33" s="574">
        <v>79133.285000000003</v>
      </c>
      <c r="E33" s="542">
        <v>80007.203999999998</v>
      </c>
      <c r="F33" s="575">
        <v>80243.019070355163</v>
      </c>
      <c r="G33" s="574">
        <v>79287.895295094902</v>
      </c>
      <c r="H33" s="574">
        <v>82875.209076008468</v>
      </c>
      <c r="I33" s="542">
        <v>80249.973080549302</v>
      </c>
      <c r="J33" s="575">
        <v>78826.048999999999</v>
      </c>
      <c r="K33" s="574">
        <v>80243.019070355163</v>
      </c>
    </row>
    <row r="34" spans="1:11" ht="15" customHeight="1">
      <c r="A34" s="294" t="s">
        <v>431</v>
      </c>
      <c r="B34" s="546"/>
      <c r="C34" s="546"/>
      <c r="D34" s="546"/>
      <c r="E34" s="546"/>
      <c r="F34" s="577"/>
      <c r="G34" s="546"/>
      <c r="H34" s="546"/>
      <c r="I34" s="546"/>
      <c r="J34" s="546"/>
      <c r="K34" s="546"/>
    </row>
    <row r="35" spans="1:11" ht="15" customHeight="1">
      <c r="A35" s="294" t="s">
        <v>432</v>
      </c>
      <c r="B35" s="546"/>
      <c r="C35" s="546"/>
      <c r="D35" s="546"/>
      <c r="E35" s="546"/>
      <c r="F35" s="546"/>
      <c r="G35" s="577"/>
      <c r="H35" s="577"/>
      <c r="I35" s="577"/>
      <c r="J35" s="577"/>
      <c r="K35" s="577"/>
    </row>
    <row r="36" spans="1:11" ht="15" customHeight="1">
      <c r="B36" s="546"/>
      <c r="C36" s="546"/>
      <c r="D36" s="546"/>
      <c r="E36" s="546"/>
      <c r="F36" s="577"/>
      <c r="G36" s="546"/>
      <c r="H36" s="546"/>
      <c r="I36" s="546"/>
      <c r="J36" s="546"/>
      <c r="K36" s="546"/>
    </row>
    <row r="37" spans="1:11" ht="15" customHeight="1">
      <c r="B37" s="547"/>
      <c r="C37" s="547"/>
      <c r="D37" s="547"/>
      <c r="E37" s="547"/>
      <c r="F37" s="547"/>
      <c r="G37" s="547"/>
      <c r="H37" s="547"/>
      <c r="I37" s="547"/>
      <c r="J37" s="547"/>
      <c r="K37" s="547"/>
    </row>
    <row r="38" spans="1:11" ht="15" customHeight="1">
      <c r="B38" s="547"/>
      <c r="C38" s="547"/>
      <c r="D38" s="547"/>
      <c r="E38" s="547"/>
      <c r="F38" s="547"/>
      <c r="G38" s="547"/>
      <c r="H38" s="547"/>
      <c r="I38" s="547"/>
      <c r="J38" s="547"/>
      <c r="K38" s="547"/>
    </row>
    <row r="39" spans="1:11">
      <c r="B39" s="547"/>
      <c r="C39" s="547"/>
      <c r="D39" s="547"/>
      <c r="E39" s="547"/>
      <c r="F39" s="547"/>
      <c r="G39" s="547"/>
      <c r="H39" s="547"/>
      <c r="I39" s="547"/>
      <c r="J39" s="547"/>
      <c r="K39" s="547"/>
    </row>
    <row r="40" spans="1:11">
      <c r="B40" s="547"/>
      <c r="C40" s="547"/>
      <c r="D40" s="547"/>
      <c r="E40" s="547"/>
      <c r="F40" s="547"/>
      <c r="G40" s="547"/>
      <c r="H40" s="547"/>
      <c r="I40" s="547"/>
      <c r="J40" s="547"/>
      <c r="K40" s="547"/>
    </row>
    <row r="41" spans="1:11">
      <c r="B41" s="547"/>
      <c r="C41" s="547"/>
      <c r="D41" s="547"/>
      <c r="E41" s="547"/>
      <c r="F41" s="547"/>
      <c r="G41" s="547"/>
      <c r="H41" s="547"/>
      <c r="I41" s="547"/>
      <c r="J41" s="547"/>
      <c r="K41" s="547"/>
    </row>
    <row r="42" spans="1:11">
      <c r="B42" s="547"/>
      <c r="C42" s="547"/>
      <c r="D42" s="547"/>
      <c r="E42" s="547"/>
      <c r="F42" s="547"/>
      <c r="G42" s="547"/>
      <c r="H42" s="547"/>
      <c r="I42" s="547"/>
      <c r="J42" s="547"/>
      <c r="K42" s="547"/>
    </row>
    <row r="43" spans="1:11">
      <c r="B43" s="547"/>
      <c r="C43" s="547"/>
      <c r="D43" s="547"/>
      <c r="E43" s="547"/>
      <c r="F43" s="547"/>
      <c r="G43" s="547"/>
      <c r="H43" s="547"/>
      <c r="I43" s="547"/>
      <c r="J43" s="547"/>
      <c r="K43" s="547"/>
    </row>
    <row r="44" spans="1:11">
      <c r="B44" s="547"/>
      <c r="C44" s="547"/>
      <c r="D44" s="547"/>
      <c r="E44" s="547"/>
      <c r="F44" s="547"/>
      <c r="G44" s="547"/>
      <c r="H44" s="547"/>
      <c r="I44" s="547"/>
      <c r="J44" s="547"/>
      <c r="K44" s="547"/>
    </row>
    <row r="45" spans="1:11">
      <c r="B45" s="547"/>
      <c r="C45" s="547"/>
      <c r="D45" s="547"/>
      <c r="E45" s="547"/>
      <c r="F45" s="547"/>
      <c r="G45" s="547"/>
      <c r="H45" s="547"/>
      <c r="I45" s="547"/>
      <c r="J45" s="547"/>
      <c r="K45" s="547"/>
    </row>
    <row r="46" spans="1:11">
      <c r="B46" s="547"/>
      <c r="C46" s="547"/>
      <c r="D46" s="547"/>
      <c r="E46" s="547"/>
      <c r="F46" s="547"/>
      <c r="G46" s="547"/>
      <c r="H46" s="547"/>
      <c r="I46" s="547"/>
      <c r="J46" s="547"/>
      <c r="K46" s="547"/>
    </row>
    <row r="47" spans="1:11">
      <c r="B47" s="547"/>
      <c r="C47" s="547"/>
      <c r="D47" s="547"/>
      <c r="E47" s="547"/>
      <c r="F47" s="547"/>
      <c r="G47" s="547"/>
      <c r="H47" s="547"/>
      <c r="I47" s="547"/>
      <c r="J47" s="547"/>
      <c r="K47" s="547"/>
    </row>
    <row r="48" spans="1:11">
      <c r="B48" s="547"/>
      <c r="C48" s="547"/>
      <c r="D48" s="547"/>
      <c r="E48" s="547"/>
      <c r="F48" s="547"/>
      <c r="G48" s="547"/>
      <c r="H48" s="547"/>
      <c r="I48" s="547"/>
      <c r="J48" s="547"/>
      <c r="K48" s="547"/>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8"/>
  <sheetViews>
    <sheetView showGridLines="0" view="pageBreakPreview" zoomScale="70" zoomScaleNormal="100" zoomScaleSheetLayoutView="70" workbookViewId="0"/>
  </sheetViews>
  <sheetFormatPr defaultRowHeight="12.75"/>
  <cols>
    <col min="1" max="1" width="65.7109375" style="547" customWidth="1"/>
    <col min="2" max="3" width="14.7109375" style="297" customWidth="1"/>
    <col min="4" max="7" width="14.7109375" style="298" customWidth="1"/>
    <col min="8" max="11" width="14.7109375" style="297" customWidth="1"/>
    <col min="12" max="12" width="3.7109375" style="547" customWidth="1"/>
    <col min="13" max="16384" width="9.140625" style="547"/>
  </cols>
  <sheetData>
    <row r="1" spans="1:11" s="189" customFormat="1" ht="50.1" customHeight="1">
      <c r="A1" s="185"/>
    </row>
    <row r="2" spans="1:11" ht="39.75" customHeight="1">
      <c r="A2" s="190" t="s">
        <v>433</v>
      </c>
      <c r="B2" s="192"/>
      <c r="C2" s="193"/>
      <c r="D2" s="193"/>
      <c r="E2" s="192"/>
      <c r="F2" s="192"/>
      <c r="G2" s="192"/>
      <c r="H2" s="192"/>
      <c r="I2" s="192"/>
      <c r="J2" s="192"/>
      <c r="K2" s="192"/>
    </row>
    <row r="3" spans="1:11" ht="0.75" customHeight="1">
      <c r="A3" s="426"/>
      <c r="B3" s="240"/>
      <c r="C3" s="499"/>
      <c r="D3" s="499"/>
      <c r="E3" s="499"/>
      <c r="F3" s="499"/>
      <c r="G3" s="499"/>
      <c r="H3" s="499"/>
      <c r="I3" s="499"/>
      <c r="J3" s="499"/>
      <c r="K3" s="499"/>
    </row>
    <row r="4" spans="1:11" ht="15.75" customHeight="1">
      <c r="A4" s="500"/>
      <c r="B4" s="548"/>
      <c r="C4" s="364"/>
      <c r="D4" s="364"/>
      <c r="E4" s="364"/>
      <c r="F4" s="364"/>
      <c r="G4" s="364"/>
      <c r="H4" s="364"/>
      <c r="I4" s="364"/>
      <c r="J4" s="364"/>
      <c r="K4" s="364"/>
    </row>
    <row r="5" spans="1:11" ht="19.5" customHeight="1">
      <c r="A5" s="1098" t="s">
        <v>434</v>
      </c>
      <c r="B5" s="1095"/>
      <c r="C5" s="1095"/>
      <c r="D5" s="1095"/>
      <c r="E5" s="1095"/>
      <c r="F5" s="1095"/>
      <c r="G5" s="1095"/>
      <c r="H5" s="1095"/>
      <c r="I5" s="1095"/>
      <c r="J5" s="1095"/>
      <c r="K5" s="1095"/>
    </row>
    <row r="6" spans="1:11" s="550" customFormat="1" ht="15.95" customHeight="1">
      <c r="A6" s="549" t="s">
        <v>269</v>
      </c>
      <c r="B6" s="323" t="s">
        <v>190</v>
      </c>
      <c r="C6" s="205" t="s">
        <v>191</v>
      </c>
      <c r="D6" s="205" t="s">
        <v>192</v>
      </c>
      <c r="E6" s="206" t="s">
        <v>193</v>
      </c>
      <c r="F6" s="401" t="s">
        <v>54</v>
      </c>
      <c r="G6" s="205" t="s">
        <v>55</v>
      </c>
      <c r="H6" s="205" t="s">
        <v>56</v>
      </c>
      <c r="I6" s="206" t="s">
        <v>57</v>
      </c>
      <c r="J6" s="401" t="s">
        <v>270</v>
      </c>
      <c r="K6" s="205" t="s">
        <v>271</v>
      </c>
    </row>
    <row r="7" spans="1:11" s="550" customFormat="1" ht="15.95" customHeight="1">
      <c r="A7" s="506" t="s">
        <v>410</v>
      </c>
      <c r="B7" s="551"/>
      <c r="C7" s="509"/>
      <c r="D7" s="509"/>
      <c r="E7" s="508"/>
      <c r="F7" s="552"/>
      <c r="G7" s="509"/>
      <c r="H7" s="509"/>
      <c r="I7" s="508"/>
      <c r="J7" s="552"/>
      <c r="K7" s="509"/>
    </row>
    <row r="8" spans="1:11" s="550" customFormat="1" ht="15.95" customHeight="1">
      <c r="A8" s="510" t="s">
        <v>274</v>
      </c>
      <c r="B8" s="553">
        <v>283.86500000000001</v>
      </c>
      <c r="C8" s="437">
        <v>324.55399999999997</v>
      </c>
      <c r="D8" s="437">
        <v>338.42699999999996</v>
      </c>
      <c r="E8" s="478">
        <v>362.387</v>
      </c>
      <c r="F8" s="438">
        <v>355.07100000000003</v>
      </c>
      <c r="G8" s="437">
        <v>346.20400000000001</v>
      </c>
      <c r="H8" s="437">
        <v>318.42700000000002</v>
      </c>
      <c r="I8" s="478">
        <v>310.33800000000002</v>
      </c>
      <c r="J8" s="438">
        <v>1309.2329999999999</v>
      </c>
      <c r="K8" s="437">
        <v>1330.0400000000002</v>
      </c>
    </row>
    <row r="9" spans="1:11" s="550" customFormat="1" ht="15.95" customHeight="1">
      <c r="A9" s="510" t="s">
        <v>65</v>
      </c>
      <c r="B9" s="553">
        <v>56.657000000000011</v>
      </c>
      <c r="C9" s="437">
        <v>50.826999999999998</v>
      </c>
      <c r="D9" s="437">
        <v>63.183999999999997</v>
      </c>
      <c r="E9" s="478">
        <v>51.744</v>
      </c>
      <c r="F9" s="438">
        <v>38.393000000000001</v>
      </c>
      <c r="G9" s="437">
        <v>50.484000000000002</v>
      </c>
      <c r="H9" s="437">
        <v>60.698999999999998</v>
      </c>
      <c r="I9" s="478">
        <v>59.656999999999996</v>
      </c>
      <c r="J9" s="438">
        <v>222.41200000000001</v>
      </c>
      <c r="K9" s="437">
        <v>209.233</v>
      </c>
    </row>
    <row r="10" spans="1:11" s="550" customFormat="1" ht="15.95" customHeight="1">
      <c r="A10" s="510" t="s">
        <v>282</v>
      </c>
      <c r="B10" s="553">
        <v>7.9629999999999939</v>
      </c>
      <c r="C10" s="437">
        <v>59.042000000000009</v>
      </c>
      <c r="D10" s="437">
        <v>6.5779999999999959</v>
      </c>
      <c r="E10" s="478">
        <v>27.524000000000001</v>
      </c>
      <c r="F10" s="438">
        <v>3.109</v>
      </c>
      <c r="G10" s="437">
        <v>44.966999999999999</v>
      </c>
      <c r="H10" s="437">
        <v>19.972999999999999</v>
      </c>
      <c r="I10" s="478">
        <v>4.5919999999999996</v>
      </c>
      <c r="J10" s="438">
        <v>101.107</v>
      </c>
      <c r="K10" s="437">
        <v>72.641000000000005</v>
      </c>
    </row>
    <row r="11" spans="1:11" s="550" customFormat="1" ht="15.95" customHeight="1">
      <c r="A11" s="510" t="s">
        <v>290</v>
      </c>
      <c r="B11" s="553">
        <v>54.844000000000023</v>
      </c>
      <c r="C11" s="437">
        <v>56.068999999999988</v>
      </c>
      <c r="D11" s="437">
        <v>72.756000000000085</v>
      </c>
      <c r="E11" s="478">
        <v>55.303000000000054</v>
      </c>
      <c r="F11" s="438">
        <v>14.773</v>
      </c>
      <c r="G11" s="437">
        <v>13.257</v>
      </c>
      <c r="H11" s="437">
        <v>65.057000000000002</v>
      </c>
      <c r="I11" s="478">
        <v>36.259</v>
      </c>
      <c r="J11" s="438">
        <v>238.97200000000001</v>
      </c>
      <c r="K11" s="437">
        <v>129.346</v>
      </c>
    </row>
    <row r="12" spans="1:11" s="550" customFormat="1" ht="15.95" customHeight="1">
      <c r="A12" s="512" t="s">
        <v>66</v>
      </c>
      <c r="B12" s="554">
        <v>403.32900000000006</v>
      </c>
      <c r="C12" s="515">
        <v>490.49199999999996</v>
      </c>
      <c r="D12" s="515">
        <v>480.94500000000005</v>
      </c>
      <c r="E12" s="514">
        <v>496.95800000000003</v>
      </c>
      <c r="F12" s="555">
        <v>411.34600000000006</v>
      </c>
      <c r="G12" s="515">
        <v>454.91199999999998</v>
      </c>
      <c r="H12" s="515">
        <v>464.15600000000006</v>
      </c>
      <c r="I12" s="514">
        <v>410.846</v>
      </c>
      <c r="J12" s="555">
        <v>1871.7239999999999</v>
      </c>
      <c r="K12" s="515">
        <v>1741.2600000000002</v>
      </c>
    </row>
    <row r="13" spans="1:11" s="550" customFormat="1" ht="15.95" customHeight="1">
      <c r="A13" s="510" t="s">
        <v>310</v>
      </c>
      <c r="B13" s="553">
        <v>180.702</v>
      </c>
      <c r="C13" s="437">
        <v>183.72200000000004</v>
      </c>
      <c r="D13" s="437">
        <v>192.56799999999998</v>
      </c>
      <c r="E13" s="478">
        <v>198.45400000000001</v>
      </c>
      <c r="F13" s="438">
        <v>204.39699999999999</v>
      </c>
      <c r="G13" s="437">
        <v>204.006</v>
      </c>
      <c r="H13" s="437">
        <v>203.66200000000001</v>
      </c>
      <c r="I13" s="478">
        <v>200.11799999999999</v>
      </c>
      <c r="J13" s="438">
        <v>755.44599999999991</v>
      </c>
      <c r="K13" s="437">
        <v>812.18299999999999</v>
      </c>
    </row>
    <row r="14" spans="1:11" s="550" customFormat="1" ht="15.95" customHeight="1">
      <c r="A14" s="510" t="s">
        <v>150</v>
      </c>
      <c r="B14" s="553">
        <v>0</v>
      </c>
      <c r="C14" s="437">
        <v>0</v>
      </c>
      <c r="D14" s="437">
        <v>0</v>
      </c>
      <c r="E14" s="478">
        <v>0</v>
      </c>
      <c r="F14" s="438">
        <v>2.12</v>
      </c>
      <c r="G14" s="437">
        <v>0</v>
      </c>
      <c r="H14" s="437">
        <v>0</v>
      </c>
      <c r="I14" s="478">
        <v>0</v>
      </c>
      <c r="J14" s="438">
        <v>0</v>
      </c>
      <c r="K14" s="437">
        <v>2.12</v>
      </c>
    </row>
    <row r="15" spans="1:11" s="550" customFormat="1" ht="15.95" customHeight="1">
      <c r="A15" s="512" t="s">
        <v>67</v>
      </c>
      <c r="B15" s="554">
        <v>180.702</v>
      </c>
      <c r="C15" s="515">
        <v>183.72200000000004</v>
      </c>
      <c r="D15" s="515">
        <v>192.56799999999998</v>
      </c>
      <c r="E15" s="514">
        <v>198.45400000000001</v>
      </c>
      <c r="F15" s="555">
        <v>206.517</v>
      </c>
      <c r="G15" s="515">
        <v>204.006</v>
      </c>
      <c r="H15" s="515">
        <v>203.66200000000001</v>
      </c>
      <c r="I15" s="514">
        <v>200.11799999999999</v>
      </c>
      <c r="J15" s="555">
        <v>755.44599999999991</v>
      </c>
      <c r="K15" s="515">
        <v>814.303</v>
      </c>
    </row>
    <row r="16" spans="1:11" s="550" customFormat="1" ht="15.95" customHeight="1">
      <c r="A16" s="512" t="s">
        <v>292</v>
      </c>
      <c r="B16" s="554">
        <v>222.62700000000007</v>
      </c>
      <c r="C16" s="515">
        <v>306.76999999999992</v>
      </c>
      <c r="D16" s="515">
        <v>288.37700000000007</v>
      </c>
      <c r="E16" s="514">
        <v>298.50400000000002</v>
      </c>
      <c r="F16" s="555">
        <v>204.82900000000006</v>
      </c>
      <c r="G16" s="515">
        <v>250.90599999999998</v>
      </c>
      <c r="H16" s="515">
        <v>260.49400000000003</v>
      </c>
      <c r="I16" s="514">
        <v>210.72800000000001</v>
      </c>
      <c r="J16" s="555">
        <v>1116.2779999999998</v>
      </c>
      <c r="K16" s="515">
        <v>926.95700000000011</v>
      </c>
    </row>
    <row r="17" spans="1:11" s="550" customFormat="1" ht="15.95" customHeight="1">
      <c r="A17" s="510" t="s">
        <v>293</v>
      </c>
      <c r="B17" s="556">
        <v>16.210999999999999</v>
      </c>
      <c r="C17" s="441">
        <v>25.400999999999996</v>
      </c>
      <c r="D17" s="441">
        <v>35.428000000000004</v>
      </c>
      <c r="E17" s="557">
        <v>5.8579999999999997</v>
      </c>
      <c r="F17" s="442">
        <v>-2.7069999999999999</v>
      </c>
      <c r="G17" s="441">
        <v>14.499000000000001</v>
      </c>
      <c r="H17" s="441">
        <v>52.152999999999999</v>
      </c>
      <c r="I17" s="557">
        <v>25.571999999999999</v>
      </c>
      <c r="J17" s="442">
        <v>82.897999999999996</v>
      </c>
      <c r="K17" s="441">
        <v>89.516999999999996</v>
      </c>
    </row>
    <row r="18" spans="1:11" s="550" customFormat="1" ht="15.95" customHeight="1">
      <c r="A18" s="516" t="s">
        <v>68</v>
      </c>
      <c r="B18" s="558">
        <v>206.41600000000005</v>
      </c>
      <c r="C18" s="519">
        <v>281.36899999999991</v>
      </c>
      <c r="D18" s="519">
        <v>252.94900000000007</v>
      </c>
      <c r="E18" s="518">
        <v>292.64600000000002</v>
      </c>
      <c r="F18" s="559">
        <v>207.53600000000006</v>
      </c>
      <c r="G18" s="519">
        <v>236.40699999999998</v>
      </c>
      <c r="H18" s="519">
        <v>208.34100000000004</v>
      </c>
      <c r="I18" s="518">
        <v>185.15600000000001</v>
      </c>
      <c r="J18" s="559">
        <v>1033.3799999999999</v>
      </c>
      <c r="K18" s="519">
        <v>837.44</v>
      </c>
    </row>
    <row r="19" spans="1:11" s="550" customFormat="1" ht="15.95" customHeight="1">
      <c r="A19" s="520" t="s">
        <v>411</v>
      </c>
      <c r="B19" s="560">
        <v>55.660000000000025</v>
      </c>
      <c r="C19" s="473">
        <v>96.066000000000003</v>
      </c>
      <c r="D19" s="473">
        <v>89.147000000000006</v>
      </c>
      <c r="E19" s="474">
        <v>91.822999999999993</v>
      </c>
      <c r="F19" s="491">
        <v>85.012999999999991</v>
      </c>
      <c r="G19" s="437">
        <v>102.434</v>
      </c>
      <c r="H19" s="437">
        <v>64.296000000000006</v>
      </c>
      <c r="I19" s="474">
        <v>50.463999999999999</v>
      </c>
      <c r="J19" s="491">
        <v>332.69600000000003</v>
      </c>
      <c r="K19" s="473">
        <v>302.20699999999999</v>
      </c>
    </row>
    <row r="20" spans="1:11" s="550" customFormat="1" ht="15.95" customHeight="1">
      <c r="A20" s="520" t="s">
        <v>412</v>
      </c>
      <c r="B20" s="560">
        <v>150.75800000000004</v>
      </c>
      <c r="C20" s="473">
        <v>185.30399999999997</v>
      </c>
      <c r="D20" s="473">
        <v>163.80200000000002</v>
      </c>
      <c r="E20" s="474">
        <v>200.822</v>
      </c>
      <c r="F20" s="491">
        <v>122.524</v>
      </c>
      <c r="G20" s="437">
        <v>133.97299999999998</v>
      </c>
      <c r="H20" s="437">
        <v>144.04499999999999</v>
      </c>
      <c r="I20" s="474">
        <v>134.69200000000001</v>
      </c>
      <c r="J20" s="491">
        <v>700.68600000000004</v>
      </c>
      <c r="K20" s="473">
        <v>535.23399999999992</v>
      </c>
    </row>
    <row r="21" spans="1:11" s="550" customFormat="1" ht="15.95" customHeight="1">
      <c r="A21" s="520" t="s">
        <v>413</v>
      </c>
      <c r="B21" s="553"/>
      <c r="C21" s="437"/>
      <c r="D21" s="437"/>
      <c r="E21" s="478"/>
      <c r="F21" s="491"/>
      <c r="G21" s="473"/>
      <c r="H21" s="473"/>
      <c r="I21" s="478"/>
      <c r="J21" s="491">
        <v>0</v>
      </c>
      <c r="K21" s="473">
        <v>0</v>
      </c>
    </row>
    <row r="22" spans="1:11" s="550" customFormat="1" ht="15.95" customHeight="1">
      <c r="A22" s="516" t="s">
        <v>68</v>
      </c>
      <c r="B22" s="558">
        <v>206.41800000000006</v>
      </c>
      <c r="C22" s="519">
        <v>281.37</v>
      </c>
      <c r="D22" s="519">
        <v>252.94900000000001</v>
      </c>
      <c r="E22" s="518">
        <v>292.64499999999998</v>
      </c>
      <c r="F22" s="559">
        <v>207.53699999999998</v>
      </c>
      <c r="G22" s="519">
        <v>236.40699999999998</v>
      </c>
      <c r="H22" s="519">
        <v>208.34100000000001</v>
      </c>
      <c r="I22" s="518">
        <v>185.15600000000001</v>
      </c>
      <c r="J22" s="559">
        <v>1033.3820000000001</v>
      </c>
      <c r="K22" s="519">
        <v>837.44099999999992</v>
      </c>
    </row>
    <row r="23" spans="1:11" s="550" customFormat="1" ht="15.95" customHeight="1">
      <c r="A23" s="506" t="s">
        <v>414</v>
      </c>
      <c r="B23" s="561"/>
      <c r="C23" s="524"/>
      <c r="D23" s="524"/>
      <c r="E23" s="523"/>
      <c r="F23" s="562"/>
      <c r="G23" s="524"/>
      <c r="H23" s="524"/>
      <c r="I23" s="523"/>
      <c r="J23" s="562"/>
      <c r="K23" s="524"/>
    </row>
    <row r="24" spans="1:11" s="550" customFormat="1" ht="15.95" customHeight="1">
      <c r="A24" s="336" t="s">
        <v>348</v>
      </c>
      <c r="B24" s="563">
        <v>24.705410609000001</v>
      </c>
      <c r="C24" s="527">
        <v>26.029874943999999</v>
      </c>
      <c r="D24" s="527">
        <v>26.327587977</v>
      </c>
      <c r="E24" s="526">
        <v>31.245000000000001</v>
      </c>
      <c r="F24" s="564">
        <v>30.141999999999999</v>
      </c>
      <c r="G24" s="527">
        <v>54.234999999999999</v>
      </c>
      <c r="H24" s="527">
        <v>53.889000000000003</v>
      </c>
      <c r="I24" s="526">
        <v>51.585999999999999</v>
      </c>
      <c r="J24" s="564">
        <v>24.705410609000001</v>
      </c>
      <c r="K24" s="527">
        <v>30.141999999999999</v>
      </c>
    </row>
    <row r="25" spans="1:11" s="550" customFormat="1" ht="15.95" customHeight="1">
      <c r="A25" s="336" t="s">
        <v>415</v>
      </c>
      <c r="B25" s="563">
        <v>31.747719707000002</v>
      </c>
      <c r="C25" s="527">
        <v>31.083944560999999</v>
      </c>
      <c r="D25" s="527">
        <v>32.102819711000002</v>
      </c>
      <c r="E25" s="526">
        <v>31.507000000000001</v>
      </c>
      <c r="F25" s="564">
        <v>31.097000000000001</v>
      </c>
      <c r="G25" s="527">
        <v>31.390999999999998</v>
      </c>
      <c r="H25" s="527">
        <v>33.972000000000001</v>
      </c>
      <c r="I25" s="526">
        <v>33.042000000000002</v>
      </c>
      <c r="J25" s="564">
        <v>31.747719707000002</v>
      </c>
      <c r="K25" s="527">
        <v>31.097000000000001</v>
      </c>
    </row>
    <row r="26" spans="1:11" s="550" customFormat="1" ht="15.95" customHeight="1">
      <c r="A26" s="336" t="s">
        <v>416</v>
      </c>
      <c r="B26" s="563">
        <v>26.317944317999999</v>
      </c>
      <c r="C26" s="527">
        <v>27.522451593</v>
      </c>
      <c r="D26" s="527">
        <v>28.827916038000001</v>
      </c>
      <c r="E26" s="526">
        <v>31.609000000000002</v>
      </c>
      <c r="F26" s="564">
        <v>29.385000000000002</v>
      </c>
      <c r="G26" s="527">
        <v>52.548999999999999</v>
      </c>
      <c r="H26" s="527">
        <v>51.649000000000001</v>
      </c>
      <c r="I26" s="526">
        <v>50.094999999999999</v>
      </c>
      <c r="J26" s="564">
        <v>26.317944317999999</v>
      </c>
      <c r="K26" s="527">
        <v>29.385000000000002</v>
      </c>
    </row>
    <row r="27" spans="1:11" s="550" customFormat="1" ht="15.95" customHeight="1">
      <c r="A27" s="528" t="s">
        <v>417</v>
      </c>
      <c r="B27" s="565">
        <v>0.51716441199999996</v>
      </c>
      <c r="C27" s="531">
        <v>0.471693417</v>
      </c>
      <c r="D27" s="531">
        <v>0.40102130699999999</v>
      </c>
      <c r="E27" s="530">
        <v>0.44</v>
      </c>
      <c r="F27" s="566">
        <v>0.44400000000000001</v>
      </c>
      <c r="G27" s="531">
        <v>1.1819999999999999</v>
      </c>
      <c r="H27" s="531">
        <v>1.121</v>
      </c>
      <c r="I27" s="530">
        <v>1.0860000000000001</v>
      </c>
      <c r="J27" s="566">
        <v>0.51716441199999996</v>
      </c>
      <c r="K27" s="531">
        <v>0.44400000000000001</v>
      </c>
    </row>
    <row r="28" spans="1:11" s="550" customFormat="1" ht="15.95" customHeight="1">
      <c r="A28" s="506" t="s">
        <v>294</v>
      </c>
      <c r="B28" s="553"/>
      <c r="C28" s="437"/>
      <c r="D28" s="437"/>
      <c r="E28" s="478"/>
      <c r="F28" s="438"/>
      <c r="G28" s="437"/>
      <c r="H28" s="437"/>
      <c r="I28" s="478"/>
      <c r="J28" s="438"/>
      <c r="K28" s="437"/>
    </row>
    <row r="29" spans="1:11" s="550" customFormat="1" ht="15.95" customHeight="1">
      <c r="A29" s="189" t="s">
        <v>296</v>
      </c>
      <c r="B29" s="567">
        <v>0.44802630110902009</v>
      </c>
      <c r="C29" s="534">
        <v>0.37456676153739521</v>
      </c>
      <c r="D29" s="534">
        <v>0.4003950555676844</v>
      </c>
      <c r="E29" s="533">
        <v>0.39933756977450813</v>
      </c>
      <c r="F29" s="568">
        <v>0.50205180067388511</v>
      </c>
      <c r="G29" s="534">
        <v>0.4484515686550366</v>
      </c>
      <c r="H29" s="534">
        <v>0.43877920354363614</v>
      </c>
      <c r="I29" s="533">
        <v>0.48708761920524962</v>
      </c>
      <c r="J29" s="568">
        <v>0.40360972023653058</v>
      </c>
      <c r="K29" s="534">
        <v>0.46765158563339188</v>
      </c>
    </row>
    <row r="30" spans="1:11" s="550" customFormat="1" ht="15.95" customHeight="1">
      <c r="A30" s="528" t="s">
        <v>298</v>
      </c>
      <c r="B30" s="569">
        <v>0.17310980062298545</v>
      </c>
      <c r="C30" s="537">
        <v>0.24541369374135077</v>
      </c>
      <c r="D30" s="537">
        <v>0.17585388570674793</v>
      </c>
      <c r="E30" s="536">
        <v>0.22701753947720288</v>
      </c>
      <c r="F30" s="570">
        <v>0.13424778653565989</v>
      </c>
      <c r="G30" s="537">
        <v>0.15805556907322252</v>
      </c>
      <c r="H30" s="537">
        <v>0.14161674865163568</v>
      </c>
      <c r="I30" s="536">
        <v>9.7596235263613745E-2</v>
      </c>
      <c r="J30" s="570">
        <v>0.20592277219415292</v>
      </c>
      <c r="K30" s="537">
        <v>0.13208877318925477</v>
      </c>
    </row>
    <row r="31" spans="1:11" s="550" customFormat="1" ht="15.95" customHeight="1">
      <c r="A31" s="506" t="s">
        <v>418</v>
      </c>
      <c r="B31" s="571"/>
      <c r="C31" s="540"/>
      <c r="D31" s="540"/>
      <c r="E31" s="539"/>
      <c r="F31" s="572"/>
      <c r="G31" s="540"/>
      <c r="H31" s="540"/>
      <c r="I31" s="539"/>
      <c r="J31" s="572"/>
      <c r="K31" s="540"/>
    </row>
    <row r="32" spans="1:11" s="550" customFormat="1" ht="15.95" customHeight="1">
      <c r="A32" s="189" t="s">
        <v>299</v>
      </c>
      <c r="B32" s="560">
        <v>17.390255856995477</v>
      </c>
      <c r="C32" s="473">
        <v>25.842819502375651</v>
      </c>
      <c r="D32" s="473">
        <v>34.543824472948728</v>
      </c>
      <c r="E32" s="474">
        <v>5.4652664323799867</v>
      </c>
      <c r="F32" s="491">
        <v>-2.413361212841052</v>
      </c>
      <c r="G32" s="473">
        <v>12.546317899825645</v>
      </c>
      <c r="H32" s="473">
        <v>43.524375294231639</v>
      </c>
      <c r="I32" s="474">
        <v>20.116479624718938</v>
      </c>
      <c r="J32" s="491">
        <v>20.659690743821233</v>
      </c>
      <c r="K32" s="473">
        <v>18.858568930725728</v>
      </c>
    </row>
    <row r="33" spans="1:11" s="550" customFormat="1" ht="15.95" customHeight="1">
      <c r="A33" s="395" t="s">
        <v>300</v>
      </c>
      <c r="B33" s="573">
        <v>36118.377999999997</v>
      </c>
      <c r="C33" s="574">
        <v>38456.718000000001</v>
      </c>
      <c r="D33" s="574">
        <v>40175.569000000003</v>
      </c>
      <c r="E33" s="542">
        <v>41872.091999999997</v>
      </c>
      <c r="F33" s="575">
        <v>43876.701000000001</v>
      </c>
      <c r="G33" s="574">
        <v>45857.069000000003</v>
      </c>
      <c r="H33" s="574">
        <v>46593.96</v>
      </c>
      <c r="I33" s="542">
        <v>49265.887999999999</v>
      </c>
      <c r="J33" s="575">
        <v>36118.377999999997</v>
      </c>
      <c r="K33" s="574">
        <v>43876.701000000001</v>
      </c>
    </row>
    <row r="34" spans="1:11" ht="15" customHeight="1">
      <c r="A34" s="294" t="s">
        <v>302</v>
      </c>
      <c r="B34" s="546"/>
      <c r="C34" s="546"/>
      <c r="D34" s="546"/>
      <c r="E34" s="546"/>
      <c r="F34" s="577"/>
      <c r="G34" s="546"/>
      <c r="H34" s="546"/>
      <c r="I34" s="546"/>
      <c r="J34" s="546"/>
      <c r="K34" s="546"/>
    </row>
    <row r="35" spans="1:11" ht="15" customHeight="1">
      <c r="A35" s="294" t="s">
        <v>303</v>
      </c>
      <c r="B35" s="546"/>
      <c r="C35" s="546"/>
      <c r="D35" s="546"/>
      <c r="E35" s="546"/>
      <c r="F35" s="546"/>
      <c r="G35" s="577"/>
      <c r="H35" s="577"/>
      <c r="I35" s="577"/>
      <c r="J35" s="577"/>
      <c r="K35" s="577"/>
    </row>
    <row r="36" spans="1:11" ht="15" customHeight="1">
      <c r="A36" s="294" t="s">
        <v>304</v>
      </c>
      <c r="B36" s="546"/>
      <c r="C36" s="546"/>
      <c r="D36" s="546"/>
      <c r="E36" s="546"/>
      <c r="F36" s="577"/>
      <c r="G36" s="546"/>
      <c r="H36" s="546"/>
      <c r="I36" s="546"/>
      <c r="J36" s="546"/>
      <c r="K36" s="546"/>
    </row>
    <row r="37" spans="1:11" ht="15" customHeight="1">
      <c r="B37" s="547"/>
      <c r="C37" s="547"/>
      <c r="D37" s="547"/>
      <c r="E37" s="547"/>
      <c r="F37" s="547"/>
      <c r="G37" s="547"/>
      <c r="H37" s="547"/>
      <c r="I37" s="547"/>
      <c r="J37" s="547"/>
      <c r="K37" s="547"/>
    </row>
    <row r="38" spans="1:11" ht="15" customHeight="1">
      <c r="B38" s="547"/>
      <c r="C38" s="547"/>
      <c r="D38" s="547"/>
      <c r="E38" s="547"/>
      <c r="F38" s="547"/>
      <c r="G38" s="547"/>
      <c r="H38" s="547"/>
      <c r="I38" s="547"/>
      <c r="J38" s="547"/>
      <c r="K38" s="547"/>
    </row>
    <row r="39" spans="1:11">
      <c r="B39" s="547"/>
      <c r="C39" s="547"/>
      <c r="D39" s="547"/>
      <c r="E39" s="547"/>
      <c r="F39" s="547"/>
      <c r="G39" s="547"/>
      <c r="H39" s="547"/>
      <c r="I39" s="547"/>
      <c r="J39" s="547"/>
      <c r="K39" s="547"/>
    </row>
    <row r="40" spans="1:11">
      <c r="B40" s="547"/>
      <c r="C40" s="547"/>
      <c r="D40" s="547"/>
      <c r="E40" s="547"/>
      <c r="F40" s="547"/>
      <c r="G40" s="547"/>
      <c r="H40" s="547"/>
      <c r="I40" s="547"/>
      <c r="J40" s="547"/>
      <c r="K40" s="547"/>
    </row>
    <row r="41" spans="1:11">
      <c r="B41" s="547"/>
      <c r="C41" s="547"/>
      <c r="D41" s="547"/>
      <c r="E41" s="547"/>
      <c r="F41" s="547"/>
      <c r="G41" s="547"/>
      <c r="H41" s="547"/>
      <c r="I41" s="547"/>
      <c r="J41" s="547"/>
      <c r="K41" s="547"/>
    </row>
    <row r="42" spans="1:11">
      <c r="B42" s="547"/>
      <c r="C42" s="547"/>
      <c r="D42" s="547"/>
      <c r="E42" s="547"/>
      <c r="F42" s="547"/>
      <c r="G42" s="547"/>
      <c r="H42" s="547"/>
      <c r="I42" s="547"/>
      <c r="J42" s="547"/>
      <c r="K42" s="547"/>
    </row>
    <row r="43" spans="1:11">
      <c r="B43" s="547"/>
      <c r="C43" s="547"/>
      <c r="D43" s="547"/>
      <c r="E43" s="547"/>
      <c r="F43" s="547"/>
      <c r="G43" s="547"/>
      <c r="H43" s="547"/>
      <c r="I43" s="547"/>
      <c r="J43" s="547"/>
      <c r="K43" s="547"/>
    </row>
    <row r="44" spans="1:11">
      <c r="B44" s="547"/>
      <c r="C44" s="547"/>
      <c r="D44" s="547"/>
      <c r="E44" s="547"/>
      <c r="F44" s="547"/>
      <c r="G44" s="547"/>
      <c r="H44" s="547"/>
      <c r="I44" s="547"/>
      <c r="J44" s="547"/>
      <c r="K44" s="547"/>
    </row>
    <row r="45" spans="1:11">
      <c r="B45" s="547"/>
      <c r="C45" s="547"/>
      <c r="D45" s="547"/>
      <c r="E45" s="547"/>
      <c r="F45" s="547"/>
      <c r="G45" s="547"/>
      <c r="H45" s="547"/>
      <c r="I45" s="547"/>
      <c r="J45" s="547"/>
      <c r="K45" s="547"/>
    </row>
    <row r="46" spans="1:11">
      <c r="B46" s="547"/>
      <c r="C46" s="547"/>
      <c r="D46" s="547"/>
      <c r="E46" s="547"/>
      <c r="F46" s="547"/>
      <c r="G46" s="547"/>
      <c r="H46" s="547"/>
      <c r="I46" s="547"/>
      <c r="J46" s="547"/>
      <c r="K46" s="547"/>
    </row>
    <row r="47" spans="1:11">
      <c r="B47" s="547"/>
      <c r="C47" s="547"/>
      <c r="D47" s="547"/>
      <c r="E47" s="547"/>
      <c r="F47" s="547"/>
      <c r="G47" s="547"/>
      <c r="H47" s="547"/>
      <c r="I47" s="547"/>
      <c r="J47" s="547"/>
      <c r="K47" s="547"/>
    </row>
    <row r="48" spans="1:11">
      <c r="B48" s="547"/>
      <c r="C48" s="547"/>
      <c r="D48" s="547"/>
      <c r="E48" s="547"/>
      <c r="F48" s="547"/>
      <c r="G48" s="547"/>
      <c r="H48" s="547"/>
      <c r="I48" s="547"/>
      <c r="J48" s="547"/>
      <c r="K48" s="547"/>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K48"/>
  <sheetViews>
    <sheetView showGridLines="0" view="pageBreakPreview" zoomScale="70" zoomScaleNormal="100" zoomScaleSheetLayoutView="70" workbookViewId="0"/>
  </sheetViews>
  <sheetFormatPr defaultRowHeight="12.75"/>
  <cols>
    <col min="1" max="1" width="65.7109375" style="547" customWidth="1"/>
    <col min="2" max="3" width="14.7109375" style="297" customWidth="1"/>
    <col min="4" max="7" width="14.7109375" style="298" customWidth="1"/>
    <col min="8" max="11" width="14.7109375" style="297" customWidth="1"/>
    <col min="12" max="12" width="3.7109375" style="547" customWidth="1"/>
    <col min="13" max="16384" width="9.140625" style="547"/>
  </cols>
  <sheetData>
    <row r="1" spans="1:11" s="189" customFormat="1" ht="50.1" customHeight="1">
      <c r="A1" s="185"/>
    </row>
    <row r="2" spans="1:11" ht="39.75" customHeight="1">
      <c r="A2" s="190" t="s">
        <v>435</v>
      </c>
      <c r="B2" s="192"/>
      <c r="C2" s="193"/>
      <c r="D2" s="193"/>
      <c r="E2" s="192"/>
      <c r="F2" s="192"/>
      <c r="G2" s="192"/>
      <c r="H2" s="192"/>
      <c r="I2" s="192"/>
      <c r="J2" s="192"/>
      <c r="K2" s="192"/>
    </row>
    <row r="3" spans="1:11" ht="0.75" customHeight="1">
      <c r="A3" s="426"/>
      <c r="B3" s="581"/>
      <c r="C3" s="499"/>
      <c r="D3" s="499"/>
      <c r="E3" s="499"/>
      <c r="F3" s="499"/>
      <c r="G3" s="499"/>
      <c r="H3" s="499"/>
      <c r="I3" s="499"/>
      <c r="J3" s="499"/>
      <c r="K3" s="499"/>
    </row>
    <row r="4" spans="1:11" ht="15.75" customHeight="1">
      <c r="A4" s="500"/>
      <c r="B4" s="548"/>
      <c r="C4" s="364"/>
      <c r="D4" s="364"/>
      <c r="E4" s="364"/>
      <c r="F4" s="364"/>
      <c r="G4" s="364"/>
      <c r="H4" s="364"/>
      <c r="I4" s="364"/>
      <c r="J4" s="364"/>
      <c r="K4" s="364"/>
    </row>
    <row r="5" spans="1:11" ht="19.5" customHeight="1">
      <c r="A5" s="1098" t="s">
        <v>436</v>
      </c>
      <c r="B5" s="1095"/>
      <c r="C5" s="1095"/>
      <c r="D5" s="1095"/>
      <c r="E5" s="1095"/>
      <c r="F5" s="1095"/>
      <c r="G5" s="1095"/>
      <c r="H5" s="1095"/>
      <c r="I5" s="1095"/>
      <c r="J5" s="1095"/>
      <c r="K5" s="1095"/>
    </row>
    <row r="6" spans="1:11" s="550" customFormat="1" ht="15.95" customHeight="1">
      <c r="A6" s="549" t="s">
        <v>269</v>
      </c>
      <c r="B6" s="323" t="s">
        <v>190</v>
      </c>
      <c r="C6" s="205" t="s">
        <v>191</v>
      </c>
      <c r="D6" s="205" t="s">
        <v>192</v>
      </c>
      <c r="E6" s="206" t="s">
        <v>193</v>
      </c>
      <c r="F6" s="401" t="s">
        <v>54</v>
      </c>
      <c r="G6" s="205" t="s">
        <v>55</v>
      </c>
      <c r="H6" s="205" t="s">
        <v>56</v>
      </c>
      <c r="I6" s="206" t="s">
        <v>57</v>
      </c>
      <c r="J6" s="401" t="s">
        <v>270</v>
      </c>
      <c r="K6" s="205" t="s">
        <v>271</v>
      </c>
    </row>
    <row r="7" spans="1:11" s="550" customFormat="1" ht="15.95" customHeight="1">
      <c r="A7" s="506" t="s">
        <v>410</v>
      </c>
      <c r="B7" s="551"/>
      <c r="C7" s="509"/>
      <c r="D7" s="509"/>
      <c r="E7" s="508"/>
      <c r="F7" s="552"/>
      <c r="G7" s="509"/>
      <c r="H7" s="509"/>
      <c r="I7" s="508"/>
      <c r="J7" s="552"/>
      <c r="K7" s="509"/>
    </row>
    <row r="8" spans="1:11" s="550" customFormat="1" ht="15.95" customHeight="1">
      <c r="A8" s="510" t="s">
        <v>274</v>
      </c>
      <c r="B8" s="553">
        <v>103.79399999999998</v>
      </c>
      <c r="C8" s="437">
        <v>123.501</v>
      </c>
      <c r="D8" s="437">
        <v>120.92100000000001</v>
      </c>
      <c r="E8" s="478">
        <v>87.159000000000006</v>
      </c>
      <c r="F8" s="438">
        <v>78.657000000000068</v>
      </c>
      <c r="G8" s="437">
        <v>62.073999999999998</v>
      </c>
      <c r="H8" s="437">
        <v>14.548</v>
      </c>
      <c r="I8" s="478">
        <v>73.977999999999994</v>
      </c>
      <c r="J8" s="438">
        <v>435.375</v>
      </c>
      <c r="K8" s="437">
        <v>229.25700000000006</v>
      </c>
    </row>
    <row r="9" spans="1:11" s="550" customFormat="1" ht="15.95" customHeight="1">
      <c r="A9" s="510" t="s">
        <v>65</v>
      </c>
      <c r="B9" s="553">
        <v>0.50499999999999989</v>
      </c>
      <c r="C9" s="437">
        <v>-1.5349999999999999</v>
      </c>
      <c r="D9" s="437">
        <v>-2.5000000000000022E-2</v>
      </c>
      <c r="E9" s="478">
        <v>-0.77100000000000002</v>
      </c>
      <c r="F9" s="438">
        <v>6.968</v>
      </c>
      <c r="G9" s="437">
        <v>6.74</v>
      </c>
      <c r="H9" s="437">
        <v>3.3029999999999999</v>
      </c>
      <c r="I9" s="478">
        <v>1.704</v>
      </c>
      <c r="J9" s="438">
        <v>-1.8260000000000001</v>
      </c>
      <c r="K9" s="437">
        <v>18.715</v>
      </c>
    </row>
    <row r="10" spans="1:11" s="550" customFormat="1" ht="15.95" customHeight="1">
      <c r="A10" s="510" t="s">
        <v>282</v>
      </c>
      <c r="B10" s="553">
        <v>17.655999999999999</v>
      </c>
      <c r="C10" s="437">
        <v>4.9429999999999996</v>
      </c>
      <c r="D10" s="437">
        <v>7.2850000000000001</v>
      </c>
      <c r="E10" s="478">
        <v>-0.94599999999999973</v>
      </c>
      <c r="F10" s="438">
        <v>10.363</v>
      </c>
      <c r="G10" s="437">
        <v>332.94400000000002</v>
      </c>
      <c r="H10" s="437">
        <v>26.959</v>
      </c>
      <c r="I10" s="478">
        <v>6.1420000000000003</v>
      </c>
      <c r="J10" s="438">
        <v>28.937999999999995</v>
      </c>
      <c r="K10" s="437">
        <v>376.40800000000002</v>
      </c>
    </row>
    <row r="11" spans="1:11" s="550" customFormat="1" ht="15.95" customHeight="1">
      <c r="A11" s="510" t="s">
        <v>290</v>
      </c>
      <c r="B11" s="553">
        <v>53.507000000000005</v>
      </c>
      <c r="C11" s="437">
        <v>-79.143999999999977</v>
      </c>
      <c r="D11" s="437">
        <v>-157.203</v>
      </c>
      <c r="E11" s="478">
        <v>-95.769000000000005</v>
      </c>
      <c r="F11" s="438">
        <v>-149.03300000000013</v>
      </c>
      <c r="G11" s="437">
        <v>-115.892</v>
      </c>
      <c r="H11" s="437">
        <v>52.109000000000002</v>
      </c>
      <c r="I11" s="478">
        <v>-115.65900000000001</v>
      </c>
      <c r="J11" s="438">
        <v>-278.60899999999998</v>
      </c>
      <c r="K11" s="437">
        <v>-328.47500000000014</v>
      </c>
    </row>
    <row r="12" spans="1:11" s="550" customFormat="1" ht="15.95" customHeight="1">
      <c r="A12" s="512" t="s">
        <v>66</v>
      </c>
      <c r="B12" s="554">
        <v>175.46199999999999</v>
      </c>
      <c r="C12" s="515">
        <v>47.765000000000029</v>
      </c>
      <c r="D12" s="515">
        <v>-29.021999999999991</v>
      </c>
      <c r="E12" s="514">
        <v>-10.326999999999998</v>
      </c>
      <c r="F12" s="555">
        <v>-53.045000000000059</v>
      </c>
      <c r="G12" s="515">
        <v>285.86600000000004</v>
      </c>
      <c r="H12" s="515">
        <v>96.919000000000011</v>
      </c>
      <c r="I12" s="514">
        <v>-33.835000000000022</v>
      </c>
      <c r="J12" s="555">
        <v>183.87799999999999</v>
      </c>
      <c r="K12" s="515">
        <v>295.90499999999997</v>
      </c>
    </row>
    <row r="13" spans="1:11" s="550" customFormat="1" ht="15.95" customHeight="1">
      <c r="A13" s="510" t="s">
        <v>310</v>
      </c>
      <c r="B13" s="553">
        <v>184.00500000000002</v>
      </c>
      <c r="C13" s="437">
        <v>37.548999999999985</v>
      </c>
      <c r="D13" s="437">
        <v>19.814999999999998</v>
      </c>
      <c r="E13" s="478">
        <v>4.9599999999999937</v>
      </c>
      <c r="F13" s="438">
        <v>185.767</v>
      </c>
      <c r="G13" s="437">
        <v>60.814</v>
      </c>
      <c r="H13" s="437">
        <v>28.466000000000001</v>
      </c>
      <c r="I13" s="478">
        <v>42.841999999999999</v>
      </c>
      <c r="J13" s="438">
        <v>246.32900000000001</v>
      </c>
      <c r="K13" s="437">
        <v>317.88899999999995</v>
      </c>
    </row>
    <row r="14" spans="1:11" s="550" customFormat="1" ht="15.95" customHeight="1">
      <c r="A14" s="510" t="s">
        <v>150</v>
      </c>
      <c r="B14" s="553">
        <v>28.010999999999996</v>
      </c>
      <c r="C14" s="437">
        <v>24.387000000000008</v>
      </c>
      <c r="D14" s="437">
        <v>14.952999999999996</v>
      </c>
      <c r="E14" s="478">
        <v>32.584000000000003</v>
      </c>
      <c r="F14" s="438">
        <v>22.243000000000023</v>
      </c>
      <c r="G14" s="437">
        <v>44.354999999999997</v>
      </c>
      <c r="H14" s="437">
        <v>51.433999999999997</v>
      </c>
      <c r="I14" s="478">
        <v>65.959999999999994</v>
      </c>
      <c r="J14" s="438">
        <v>99.935000000000002</v>
      </c>
      <c r="K14" s="437">
        <v>183.99200000000002</v>
      </c>
    </row>
    <row r="15" spans="1:11" s="550" customFormat="1" ht="15.95" customHeight="1">
      <c r="A15" s="512" t="s">
        <v>67</v>
      </c>
      <c r="B15" s="554">
        <v>212.01600000000002</v>
      </c>
      <c r="C15" s="515">
        <v>61.935999999999993</v>
      </c>
      <c r="D15" s="515">
        <v>34.767999999999994</v>
      </c>
      <c r="E15" s="514">
        <v>37.543999999999997</v>
      </c>
      <c r="F15" s="555">
        <v>208.01000000000002</v>
      </c>
      <c r="G15" s="515">
        <v>105.169</v>
      </c>
      <c r="H15" s="515">
        <v>79.900000000000006</v>
      </c>
      <c r="I15" s="514">
        <v>108.80199999999999</v>
      </c>
      <c r="J15" s="555">
        <v>346.26400000000001</v>
      </c>
      <c r="K15" s="515">
        <v>501.88099999999997</v>
      </c>
    </row>
    <row r="16" spans="1:11" s="550" customFormat="1" ht="15.95" customHeight="1">
      <c r="A16" s="512" t="s">
        <v>292</v>
      </c>
      <c r="B16" s="554">
        <v>-36.55400000000003</v>
      </c>
      <c r="C16" s="515">
        <v>-14.170999999999964</v>
      </c>
      <c r="D16" s="515">
        <v>-63.789999999999985</v>
      </c>
      <c r="E16" s="514">
        <v>-47.870999999999995</v>
      </c>
      <c r="F16" s="555">
        <v>-261.05500000000006</v>
      </c>
      <c r="G16" s="515">
        <v>180.69700000000006</v>
      </c>
      <c r="H16" s="515">
        <v>17.019000000000005</v>
      </c>
      <c r="I16" s="514">
        <v>-142.637</v>
      </c>
      <c r="J16" s="555">
        <v>-162.386</v>
      </c>
      <c r="K16" s="515">
        <v>-205.976</v>
      </c>
    </row>
    <row r="17" spans="1:11" s="550" customFormat="1" ht="15.95" customHeight="1">
      <c r="A17" s="510" t="s">
        <v>293</v>
      </c>
      <c r="B17" s="556">
        <v>0</v>
      </c>
      <c r="C17" s="441">
        <v>1E-3</v>
      </c>
      <c r="D17" s="441">
        <v>0</v>
      </c>
      <c r="E17" s="557">
        <v>0</v>
      </c>
      <c r="F17" s="442">
        <v>1E-3</v>
      </c>
      <c r="G17" s="441">
        <v>-1E-3</v>
      </c>
      <c r="H17" s="441">
        <v>-1E-3</v>
      </c>
      <c r="I17" s="557">
        <v>1E-3</v>
      </c>
      <c r="J17" s="442">
        <v>1E-3</v>
      </c>
      <c r="K17" s="441">
        <v>0</v>
      </c>
    </row>
    <row r="18" spans="1:11" s="550" customFormat="1" ht="15.95" customHeight="1">
      <c r="A18" s="516" t="s">
        <v>68</v>
      </c>
      <c r="B18" s="558">
        <v>-36.55400000000003</v>
      </c>
      <c r="C18" s="519">
        <v>-14.171999999999963</v>
      </c>
      <c r="D18" s="519">
        <v>-63.789999999999985</v>
      </c>
      <c r="E18" s="518">
        <v>-47.870999999999995</v>
      </c>
      <c r="F18" s="559">
        <v>-261.05600000000004</v>
      </c>
      <c r="G18" s="519">
        <v>180.69800000000006</v>
      </c>
      <c r="H18" s="519">
        <v>17.020000000000007</v>
      </c>
      <c r="I18" s="518">
        <v>-142.63800000000001</v>
      </c>
      <c r="J18" s="559">
        <v>-162.38699999999997</v>
      </c>
      <c r="K18" s="519">
        <v>-205.97599999999997</v>
      </c>
    </row>
    <row r="19" spans="1:11" s="550" customFormat="1" ht="15.95" customHeight="1">
      <c r="A19" s="520" t="s">
        <v>411</v>
      </c>
      <c r="B19" s="560">
        <v>0</v>
      </c>
      <c r="C19" s="473">
        <v>0</v>
      </c>
      <c r="D19" s="473">
        <v>0</v>
      </c>
      <c r="E19" s="474">
        <v>0</v>
      </c>
      <c r="F19" s="491">
        <v>0</v>
      </c>
      <c r="G19" s="437">
        <v>0</v>
      </c>
      <c r="H19" s="437">
        <v>0</v>
      </c>
      <c r="I19" s="474">
        <v>0</v>
      </c>
      <c r="J19" s="491">
        <v>0</v>
      </c>
      <c r="K19" s="473">
        <v>0</v>
      </c>
    </row>
    <row r="20" spans="1:11" s="550" customFormat="1" ht="15.95" customHeight="1">
      <c r="A20" s="520" t="s">
        <v>412</v>
      </c>
      <c r="B20" s="560">
        <v>-17.984999999999999</v>
      </c>
      <c r="C20" s="473">
        <v>-12.320999999999998</v>
      </c>
      <c r="D20" s="473">
        <v>-13.814000000000004</v>
      </c>
      <c r="E20" s="474">
        <v>-21.248999999999999</v>
      </c>
      <c r="F20" s="491">
        <v>-35.414000000000001</v>
      </c>
      <c r="G20" s="437">
        <v>-28.245000000000001</v>
      </c>
      <c r="H20" s="437">
        <v>-55.664999999999999</v>
      </c>
      <c r="I20" s="474">
        <v>-42.817999999999998</v>
      </c>
      <c r="J20" s="491">
        <v>-65.369</v>
      </c>
      <c r="K20" s="473">
        <v>-162.142</v>
      </c>
    </row>
    <row r="21" spans="1:11" s="550" customFormat="1" ht="15.95" customHeight="1">
      <c r="A21" s="520" t="s">
        <v>413</v>
      </c>
      <c r="B21" s="553">
        <v>-18.569000000000003</v>
      </c>
      <c r="C21" s="437">
        <v>-1.8520000000000039</v>
      </c>
      <c r="D21" s="437">
        <v>-49.975999999999999</v>
      </c>
      <c r="E21" s="478">
        <v>-26.622</v>
      </c>
      <c r="F21" s="491">
        <v>-225.64099999999999</v>
      </c>
      <c r="G21" s="473">
        <v>208.94300000000001</v>
      </c>
      <c r="H21" s="473">
        <v>72.685000000000002</v>
      </c>
      <c r="I21" s="478">
        <v>-99.820999999999998</v>
      </c>
      <c r="J21" s="491">
        <v>-97.019000000000005</v>
      </c>
      <c r="K21" s="473">
        <v>-43.833999999999975</v>
      </c>
    </row>
    <row r="22" spans="1:11" s="550" customFormat="1" ht="15.95" customHeight="1">
      <c r="A22" s="516" t="s">
        <v>68</v>
      </c>
      <c r="B22" s="558">
        <v>-36.554000000000002</v>
      </c>
      <c r="C22" s="519">
        <v>-14.173000000000002</v>
      </c>
      <c r="D22" s="519">
        <v>-63.790000000000006</v>
      </c>
      <c r="E22" s="518">
        <v>-47.870999999999995</v>
      </c>
      <c r="F22" s="559">
        <v>-261.05500000000001</v>
      </c>
      <c r="G22" s="519">
        <v>180.69800000000001</v>
      </c>
      <c r="H22" s="519">
        <v>17.020000000000003</v>
      </c>
      <c r="I22" s="518">
        <v>-142.63900000000001</v>
      </c>
      <c r="J22" s="559">
        <v>-162.38800000000001</v>
      </c>
      <c r="K22" s="519">
        <v>-205.97599999999997</v>
      </c>
    </row>
    <row r="23" spans="1:11" s="550" customFormat="1" ht="15.95" customHeight="1">
      <c r="A23" s="506" t="s">
        <v>414</v>
      </c>
      <c r="B23" s="561"/>
      <c r="C23" s="524"/>
      <c r="D23" s="524"/>
      <c r="E23" s="523"/>
      <c r="F23" s="562"/>
      <c r="G23" s="524"/>
      <c r="H23" s="524"/>
      <c r="I23" s="523"/>
      <c r="J23" s="562"/>
      <c r="K23" s="524"/>
    </row>
    <row r="24" spans="1:11" s="550" customFormat="1" ht="15.95" customHeight="1">
      <c r="A24" s="336" t="s">
        <v>348</v>
      </c>
      <c r="B24" s="563">
        <v>0</v>
      </c>
      <c r="C24" s="527">
        <v>0</v>
      </c>
      <c r="D24" s="527">
        <v>0</v>
      </c>
      <c r="E24" s="526">
        <v>0</v>
      </c>
      <c r="F24" s="564">
        <v>0</v>
      </c>
      <c r="G24" s="527">
        <v>0</v>
      </c>
      <c r="H24" s="527">
        <v>0</v>
      </c>
      <c r="I24" s="526">
        <v>0</v>
      </c>
      <c r="J24" s="564">
        <v>0</v>
      </c>
      <c r="K24" s="527">
        <v>0</v>
      </c>
    </row>
    <row r="25" spans="1:11" s="550" customFormat="1" ht="15.95" customHeight="1">
      <c r="A25" s="336" t="s">
        <v>415</v>
      </c>
      <c r="B25" s="563">
        <v>5.1622308999999998E-2</v>
      </c>
      <c r="C25" s="527">
        <v>1.5315E-2</v>
      </c>
      <c r="D25" s="527">
        <v>-3.7999999999999999E-2</v>
      </c>
      <c r="E25" s="526">
        <v>0.02</v>
      </c>
      <c r="F25" s="564">
        <v>2.3140000000000001E-2</v>
      </c>
      <c r="G25" s="527">
        <v>4.1405223999999997E-2</v>
      </c>
      <c r="H25" s="527">
        <v>5.2245E-2</v>
      </c>
      <c r="I25" s="526">
        <v>6.5134999999999998E-2</v>
      </c>
      <c r="J25" s="564">
        <v>5.1622308999999998E-2</v>
      </c>
      <c r="K25" s="527">
        <v>2.3140000000000001E-2</v>
      </c>
    </row>
    <row r="26" spans="1:11" s="550" customFormat="1" ht="15.95" customHeight="1">
      <c r="A26" s="336" t="s">
        <v>416</v>
      </c>
      <c r="B26" s="563">
        <v>0</v>
      </c>
      <c r="C26" s="527">
        <v>0</v>
      </c>
      <c r="D26" s="527">
        <v>0</v>
      </c>
      <c r="E26" s="526">
        <v>-4.1000000000000002E-2</v>
      </c>
      <c r="F26" s="564">
        <v>0</v>
      </c>
      <c r="G26" s="527">
        <v>6.3E-7</v>
      </c>
      <c r="H26" s="527">
        <v>0</v>
      </c>
      <c r="I26" s="526">
        <v>0</v>
      </c>
      <c r="J26" s="564">
        <v>0</v>
      </c>
      <c r="K26" s="527">
        <v>0</v>
      </c>
    </row>
    <row r="27" spans="1:11" s="550" customFormat="1" ht="15.95" customHeight="1">
      <c r="A27" s="528" t="s">
        <v>417</v>
      </c>
      <c r="B27" s="565">
        <v>0</v>
      </c>
      <c r="C27" s="531">
        <v>0</v>
      </c>
      <c r="D27" s="531">
        <v>0</v>
      </c>
      <c r="E27" s="530">
        <v>0</v>
      </c>
      <c r="F27" s="566">
        <v>0</v>
      </c>
      <c r="G27" s="531">
        <v>0</v>
      </c>
      <c r="H27" s="531">
        <v>0</v>
      </c>
      <c r="I27" s="530">
        <v>0.38438231699999997</v>
      </c>
      <c r="J27" s="566">
        <v>0</v>
      </c>
      <c r="K27" s="531">
        <v>0</v>
      </c>
    </row>
    <row r="28" spans="1:11" s="550" customFormat="1" ht="15.95" customHeight="1">
      <c r="A28" s="506" t="s">
        <v>318</v>
      </c>
      <c r="B28" s="553"/>
      <c r="C28" s="437"/>
      <c r="D28" s="437"/>
      <c r="E28" s="478"/>
      <c r="F28" s="438"/>
      <c r="G28" s="437"/>
      <c r="H28" s="437"/>
      <c r="I28" s="478"/>
      <c r="J28" s="438"/>
      <c r="K28" s="437"/>
    </row>
    <row r="29" spans="1:11" s="550" customFormat="1" ht="15.95" customHeight="1">
      <c r="A29" s="189" t="s">
        <v>296</v>
      </c>
      <c r="B29" s="567">
        <v>1.2083300087768294</v>
      </c>
      <c r="C29" s="534">
        <v>1.2966816706793669</v>
      </c>
      <c r="D29" s="534" t="s">
        <v>342</v>
      </c>
      <c r="E29" s="533" t="s">
        <v>342</v>
      </c>
      <c r="F29" s="568" t="s">
        <v>342</v>
      </c>
      <c r="G29" s="534">
        <v>0.36789614714586549</v>
      </c>
      <c r="H29" s="534">
        <v>0.82439975649769393</v>
      </c>
      <c r="I29" s="533" t="s">
        <v>342</v>
      </c>
      <c r="J29" s="568">
        <v>1.8831181544284799</v>
      </c>
      <c r="K29" s="534">
        <v>1.6960882715736469</v>
      </c>
    </row>
    <row r="30" spans="1:11" s="550" customFormat="1" ht="15.95" customHeight="1">
      <c r="A30" s="528" t="s">
        <v>319</v>
      </c>
      <c r="B30" s="569">
        <v>3.9626868556185357E-2</v>
      </c>
      <c r="C30" s="537">
        <v>-0.11252359127469951</v>
      </c>
      <c r="D30" s="537">
        <v>-5.2124063900429771E-2</v>
      </c>
      <c r="E30" s="536">
        <v>-0.27635023253043767</v>
      </c>
      <c r="F30" s="570">
        <v>-0.74604058148293284</v>
      </c>
      <c r="G30" s="537">
        <v>0.45590693779480651</v>
      </c>
      <c r="H30" s="537">
        <v>1.383060216773564E-2</v>
      </c>
      <c r="I30" s="536">
        <v>-0.35654166019012989</v>
      </c>
      <c r="J30" s="570">
        <v>-0.12155934803470309</v>
      </c>
      <c r="K30" s="537">
        <v>-0.10349204637454627</v>
      </c>
    </row>
    <row r="31" spans="1:11" s="550" customFormat="1" ht="15.95" customHeight="1">
      <c r="A31" s="506" t="s">
        <v>423</v>
      </c>
      <c r="B31" s="571"/>
      <c r="C31" s="540"/>
      <c r="D31" s="540"/>
      <c r="E31" s="539"/>
      <c r="F31" s="572"/>
      <c r="G31" s="540"/>
      <c r="H31" s="540"/>
      <c r="I31" s="539"/>
      <c r="J31" s="572"/>
      <c r="K31" s="540"/>
    </row>
    <row r="32" spans="1:11" s="550" customFormat="1" ht="15.95" customHeight="1">
      <c r="A32" s="189" t="s">
        <v>299</v>
      </c>
      <c r="B32" s="560">
        <v>0</v>
      </c>
      <c r="C32" s="473">
        <v>5.506954009430797E-3</v>
      </c>
      <c r="D32" s="473">
        <v>0</v>
      </c>
      <c r="E32" s="474">
        <v>0</v>
      </c>
      <c r="F32" s="491">
        <v>3.7022509130213528E-3</v>
      </c>
      <c r="G32" s="473">
        <v>-2.7140225607196391E-3</v>
      </c>
      <c r="H32" s="473">
        <v>-2.1722321607877556E-3</v>
      </c>
      <c r="I32" s="474">
        <v>2.9231195444084338E-3</v>
      </c>
      <c r="J32" s="491">
        <v>1.2205979318676884E-3</v>
      </c>
      <c r="K32" s="473">
        <v>0</v>
      </c>
    </row>
    <row r="33" spans="1:11" s="550" customFormat="1" ht="15.95" customHeight="1">
      <c r="A33" s="395" t="s">
        <v>300</v>
      </c>
      <c r="B33" s="573">
        <v>4828.1989999999996</v>
      </c>
      <c r="C33" s="574">
        <v>6917.3670000000002</v>
      </c>
      <c r="D33" s="574">
        <v>7609.72</v>
      </c>
      <c r="E33" s="542">
        <v>10470.221</v>
      </c>
      <c r="F33" s="575">
        <v>10718.833000000001</v>
      </c>
      <c r="G33" s="574">
        <v>10889.643</v>
      </c>
      <c r="H33" s="574">
        <v>18586.899000000001</v>
      </c>
      <c r="I33" s="542">
        <v>18241.577000000001</v>
      </c>
      <c r="J33" s="575">
        <v>4828.1989999999996</v>
      </c>
      <c r="K33" s="574">
        <v>10718.833000000001</v>
      </c>
    </row>
    <row r="34" spans="1:11" ht="15" customHeight="1">
      <c r="A34" s="294" t="s">
        <v>302</v>
      </c>
      <c r="B34" s="546"/>
      <c r="C34" s="546"/>
      <c r="D34" s="546"/>
      <c r="E34" s="546"/>
      <c r="F34" s="577"/>
      <c r="G34" s="546"/>
      <c r="H34" s="546"/>
      <c r="I34" s="546"/>
      <c r="J34" s="546"/>
      <c r="K34" s="546"/>
    </row>
    <row r="35" spans="1:11" ht="15" customHeight="1">
      <c r="A35" s="294" t="s">
        <v>437</v>
      </c>
      <c r="B35" s="546"/>
      <c r="C35" s="546"/>
      <c r="D35" s="546"/>
      <c r="E35" s="546"/>
      <c r="F35" s="546"/>
      <c r="G35" s="577"/>
      <c r="H35" s="577"/>
      <c r="I35" s="577"/>
      <c r="J35" s="577"/>
      <c r="K35" s="577"/>
    </row>
    <row r="36" spans="1:11" ht="15" customHeight="1">
      <c r="A36" s="294" t="s">
        <v>321</v>
      </c>
      <c r="B36" s="546"/>
      <c r="C36" s="546"/>
      <c r="D36" s="546"/>
      <c r="E36" s="546"/>
      <c r="F36" s="577"/>
      <c r="G36" s="546"/>
      <c r="H36" s="546"/>
      <c r="I36" s="546"/>
      <c r="J36" s="546"/>
      <c r="K36" s="546"/>
    </row>
    <row r="37" spans="1:11" ht="15" customHeight="1">
      <c r="A37" s="294" t="s">
        <v>322</v>
      </c>
      <c r="B37" s="547"/>
      <c r="C37" s="547"/>
      <c r="D37" s="547"/>
      <c r="E37" s="547"/>
      <c r="F37" s="547"/>
      <c r="G37" s="547"/>
      <c r="H37" s="547"/>
      <c r="I37" s="547"/>
      <c r="J37" s="547"/>
      <c r="K37" s="547"/>
    </row>
    <row r="38" spans="1:11" ht="15" customHeight="1">
      <c r="B38" s="547"/>
      <c r="C38" s="547"/>
      <c r="D38" s="547"/>
      <c r="E38" s="547"/>
      <c r="F38" s="547"/>
      <c r="G38" s="547"/>
      <c r="H38" s="547"/>
      <c r="I38" s="547"/>
      <c r="J38" s="547"/>
      <c r="K38" s="547"/>
    </row>
    <row r="39" spans="1:11">
      <c r="B39" s="547"/>
      <c r="C39" s="547"/>
      <c r="D39" s="547"/>
      <c r="E39" s="547"/>
      <c r="F39" s="547"/>
      <c r="G39" s="547"/>
      <c r="H39" s="547"/>
      <c r="I39" s="547"/>
      <c r="J39" s="547"/>
      <c r="K39" s="547"/>
    </row>
    <row r="40" spans="1:11">
      <c r="B40" s="547"/>
      <c r="C40" s="547"/>
      <c r="D40" s="547"/>
      <c r="E40" s="547"/>
      <c r="F40" s="547"/>
      <c r="G40" s="547"/>
      <c r="H40" s="547"/>
      <c r="I40" s="547"/>
      <c r="J40" s="547"/>
      <c r="K40" s="547"/>
    </row>
    <row r="41" spans="1:11">
      <c r="B41" s="547"/>
      <c r="C41" s="547"/>
      <c r="D41" s="547"/>
      <c r="E41" s="547"/>
      <c r="F41" s="547"/>
      <c r="G41" s="547"/>
      <c r="H41" s="547"/>
      <c r="I41" s="547"/>
      <c r="J41" s="547"/>
      <c r="K41" s="547"/>
    </row>
    <row r="42" spans="1:11">
      <c r="B42" s="547"/>
      <c r="C42" s="547"/>
      <c r="D42" s="547"/>
      <c r="E42" s="547"/>
      <c r="F42" s="547"/>
      <c r="G42" s="547"/>
      <c r="H42" s="547"/>
      <c r="I42" s="547"/>
      <c r="J42" s="547"/>
      <c r="K42" s="547"/>
    </row>
    <row r="43" spans="1:11">
      <c r="B43" s="547"/>
      <c r="C43" s="547"/>
      <c r="D43" s="547"/>
      <c r="E43" s="547"/>
      <c r="F43" s="547"/>
      <c r="G43" s="547"/>
      <c r="H43" s="547"/>
      <c r="I43" s="547"/>
      <c r="J43" s="547"/>
      <c r="K43" s="547"/>
    </row>
    <row r="44" spans="1:11">
      <c r="B44" s="547"/>
      <c r="C44" s="547"/>
      <c r="D44" s="547"/>
      <c r="E44" s="547"/>
      <c r="F44" s="547"/>
      <c r="G44" s="547"/>
      <c r="H44" s="547"/>
      <c r="I44" s="547"/>
      <c r="J44" s="547"/>
      <c r="K44" s="547"/>
    </row>
    <row r="45" spans="1:11">
      <c r="B45" s="547"/>
      <c r="C45" s="547"/>
      <c r="D45" s="547"/>
      <c r="E45" s="547"/>
      <c r="F45" s="547"/>
      <c r="G45" s="547"/>
      <c r="H45" s="547"/>
      <c r="I45" s="547"/>
      <c r="J45" s="547"/>
      <c r="K45" s="547"/>
    </row>
    <row r="46" spans="1:11">
      <c r="B46" s="547"/>
      <c r="C46" s="547"/>
      <c r="D46" s="547"/>
      <c r="E46" s="547"/>
      <c r="F46" s="547"/>
      <c r="G46" s="547"/>
      <c r="H46" s="547"/>
      <c r="I46" s="547"/>
      <c r="J46" s="547"/>
      <c r="K46" s="547"/>
    </row>
    <row r="47" spans="1:11">
      <c r="B47" s="547"/>
      <c r="C47" s="547"/>
      <c r="D47" s="547"/>
      <c r="E47" s="547"/>
      <c r="F47" s="547"/>
      <c r="G47" s="547"/>
      <c r="H47" s="547"/>
      <c r="I47" s="547"/>
      <c r="J47" s="547"/>
      <c r="K47" s="547"/>
    </row>
    <row r="48" spans="1:11">
      <c r="B48" s="547"/>
      <c r="C48" s="547"/>
      <c r="D48" s="547"/>
      <c r="E48" s="547"/>
      <c r="F48" s="547"/>
      <c r="G48" s="547"/>
      <c r="H48" s="547"/>
      <c r="I48" s="547"/>
      <c r="J48" s="547"/>
      <c r="K48" s="547"/>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R119"/>
  <sheetViews>
    <sheetView showGridLines="0" view="pageBreakPreview" zoomScale="70" zoomScaleNormal="50" zoomScaleSheetLayoutView="70" workbookViewId="0"/>
  </sheetViews>
  <sheetFormatPr defaultRowHeight="12.75"/>
  <cols>
    <col min="1" max="1" width="84.7109375" style="298" customWidth="1"/>
    <col min="2" max="2" width="12.7109375" style="298" customWidth="1"/>
    <col min="3" max="3" width="12.7109375" style="641" customWidth="1"/>
    <col min="4" max="5" width="12.7109375" style="640" customWidth="1"/>
    <col min="6" max="11" width="12.7109375" style="641" customWidth="1"/>
    <col min="12" max="12" width="3.7109375" style="299" customWidth="1"/>
    <col min="13" max="13" width="13.42578125" style="299" customWidth="1"/>
    <col min="14" max="16384" width="9.140625" style="298"/>
  </cols>
  <sheetData>
    <row r="1" spans="1:16" s="583" customFormat="1" ht="50.1" customHeight="1">
      <c r="A1" s="582"/>
      <c r="C1" s="584"/>
      <c r="D1" s="584"/>
      <c r="E1" s="584"/>
      <c r="F1" s="584"/>
      <c r="G1" s="584"/>
      <c r="H1" s="584"/>
      <c r="I1" s="584"/>
      <c r="J1" s="584"/>
      <c r="K1" s="584"/>
    </row>
    <row r="2" spans="1:16" s="192" customFormat="1" ht="39.950000000000003" customHeight="1">
      <c r="A2" s="190" t="s">
        <v>591</v>
      </c>
      <c r="B2" s="585"/>
      <c r="C2" s="586"/>
      <c r="D2" s="586"/>
      <c r="E2" s="585"/>
      <c r="F2" s="585"/>
      <c r="G2" s="585"/>
      <c r="H2" s="369"/>
      <c r="I2" s="369"/>
      <c r="J2" s="369"/>
      <c r="K2" s="369"/>
      <c r="L2" s="270"/>
      <c r="M2" s="270"/>
    </row>
    <row r="3" spans="1:16" s="192" customFormat="1" ht="2.1" customHeight="1">
      <c r="A3" s="642"/>
      <c r="B3" s="195"/>
      <c r="C3" s="196"/>
      <c r="D3" s="196"/>
      <c r="E3" s="195"/>
      <c r="F3" s="195"/>
      <c r="G3" s="195"/>
      <c r="H3" s="195"/>
      <c r="I3" s="643"/>
      <c r="J3" s="643"/>
      <c r="K3" s="643"/>
      <c r="L3" s="270"/>
      <c r="M3" s="270"/>
    </row>
    <row r="4" spans="1:16" s="199" customFormat="1" ht="15.75" customHeight="1">
      <c r="A4" s="197"/>
      <c r="B4" s="197"/>
      <c r="C4" s="197"/>
      <c r="D4" s="197"/>
      <c r="E4" s="198"/>
      <c r="F4" s="198"/>
      <c r="G4" s="198"/>
      <c r="H4" s="198"/>
      <c r="I4" s="198"/>
      <c r="J4" s="198"/>
      <c r="K4" s="198"/>
      <c r="L4" s="372"/>
      <c r="M4" s="372"/>
    </row>
    <row r="5" spans="1:16" s="199" customFormat="1" ht="20.100000000000001" customHeight="1">
      <c r="A5" s="200" t="s">
        <v>445</v>
      </c>
      <c r="B5" s="201"/>
      <c r="C5" s="644"/>
      <c r="D5" s="644"/>
      <c r="E5" s="644"/>
      <c r="F5" s="644"/>
      <c r="G5" s="644"/>
      <c r="H5" s="644"/>
      <c r="I5" s="645"/>
      <c r="J5" s="645"/>
      <c r="K5" s="645"/>
      <c r="M5" s="646"/>
    </row>
    <row r="6" spans="1:16" s="270" customFormat="1" ht="15.95" customHeight="1">
      <c r="A6" s="322" t="s">
        <v>269</v>
      </c>
      <c r="B6" s="589" t="s">
        <v>190</v>
      </c>
      <c r="C6" s="204" t="s">
        <v>191</v>
      </c>
      <c r="D6" s="204" t="s">
        <v>192</v>
      </c>
      <c r="E6" s="204" t="s">
        <v>193</v>
      </c>
      <c r="F6" s="207" t="s">
        <v>54</v>
      </c>
      <c r="G6" s="208" t="s">
        <v>55</v>
      </c>
      <c r="H6" s="208" t="s">
        <v>56</v>
      </c>
      <c r="I6" s="208" t="s">
        <v>57</v>
      </c>
      <c r="J6" s="207" t="s">
        <v>270</v>
      </c>
      <c r="K6" s="208" t="s">
        <v>271</v>
      </c>
      <c r="L6" s="592"/>
      <c r="M6" s="296"/>
      <c r="N6" s="647"/>
      <c r="O6" s="647"/>
      <c r="P6" s="647"/>
    </row>
    <row r="7" spans="1:16" ht="15.95" customHeight="1">
      <c r="A7" s="579" t="s">
        <v>446</v>
      </c>
      <c r="B7" s="594"/>
      <c r="C7" s="595"/>
      <c r="D7" s="595"/>
      <c r="E7" s="596"/>
      <c r="F7" s="597"/>
      <c r="G7" s="598"/>
      <c r="H7" s="598"/>
      <c r="I7" s="599"/>
      <c r="J7" s="597"/>
      <c r="K7" s="598"/>
      <c r="L7" s="189"/>
      <c r="N7" s="648"/>
      <c r="O7" s="648"/>
      <c r="P7" s="648"/>
    </row>
    <row r="8" spans="1:16" s="297" customFormat="1" ht="15.95" customHeight="1">
      <c r="A8" s="230" t="s">
        <v>447</v>
      </c>
      <c r="B8" s="612">
        <v>185.91762148000498</v>
      </c>
      <c r="C8" s="596">
        <v>169.13404852999699</v>
      </c>
      <c r="D8" s="595">
        <v>198.85041431000201</v>
      </c>
      <c r="E8" s="596">
        <v>132.49675225999999</v>
      </c>
      <c r="F8" s="613">
        <v>150.95980959999801</v>
      </c>
      <c r="G8" s="598">
        <v>115.724253890002</v>
      </c>
      <c r="H8" s="598">
        <v>185.485514069999</v>
      </c>
      <c r="I8" s="599">
        <v>151.48477089000099</v>
      </c>
      <c r="J8" s="649">
        <v>686.39883658000394</v>
      </c>
      <c r="K8" s="599">
        <v>603.65434844999993</v>
      </c>
      <c r="L8" s="197"/>
      <c r="M8" s="650"/>
      <c r="N8" s="651"/>
      <c r="O8" s="651"/>
      <c r="P8" s="648"/>
    </row>
    <row r="9" spans="1:16" s="297" customFormat="1" ht="15.95" customHeight="1">
      <c r="A9" s="230" t="s">
        <v>448</v>
      </c>
      <c r="B9" s="612">
        <v>11.5084218800004</v>
      </c>
      <c r="C9" s="596">
        <v>27.695834329999997</v>
      </c>
      <c r="D9" s="595">
        <v>42.385958969999798</v>
      </c>
      <c r="E9" s="596">
        <v>-2.9424578899997997</v>
      </c>
      <c r="F9" s="613">
        <v>42.123696640000404</v>
      </c>
      <c r="G9" s="598">
        <v>13.804418480000001</v>
      </c>
      <c r="H9" s="598">
        <v>34.316871369999994</v>
      </c>
      <c r="I9" s="599">
        <v>12.995960859999901</v>
      </c>
      <c r="J9" s="649">
        <v>78.647757290000399</v>
      </c>
      <c r="K9" s="599">
        <v>103.24094735000031</v>
      </c>
      <c r="L9" s="197"/>
      <c r="M9" s="650"/>
      <c r="N9" s="651"/>
      <c r="O9" s="651"/>
      <c r="P9" s="648"/>
    </row>
    <row r="10" spans="1:16" s="297" customFormat="1" ht="15.95" customHeight="1">
      <c r="A10" s="230" t="s">
        <v>449</v>
      </c>
      <c r="B10" s="612">
        <v>47.695604246467802</v>
      </c>
      <c r="C10" s="596">
        <v>57.071294224523797</v>
      </c>
      <c r="D10" s="595">
        <v>52.602914775757903</v>
      </c>
      <c r="E10" s="596">
        <v>42.044503096863394</v>
      </c>
      <c r="F10" s="613">
        <v>68.5692073698538</v>
      </c>
      <c r="G10" s="598">
        <v>57.117600599757999</v>
      </c>
      <c r="H10" s="598">
        <v>54.453043178138401</v>
      </c>
      <c r="I10" s="599">
        <v>38.730183197201399</v>
      </c>
      <c r="J10" s="649">
        <v>199.41431634361291</v>
      </c>
      <c r="K10" s="599">
        <v>218.87003434495159</v>
      </c>
      <c r="L10" s="197"/>
      <c r="M10" s="650"/>
      <c r="N10" s="651"/>
      <c r="O10" s="651"/>
      <c r="P10" s="648"/>
    </row>
    <row r="11" spans="1:16" s="297" customFormat="1" ht="15.95" customHeight="1">
      <c r="A11" s="230" t="s">
        <v>450</v>
      </c>
      <c r="B11" s="612">
        <v>15.0089420742831</v>
      </c>
      <c r="C11" s="596">
        <v>33.748777875534202</v>
      </c>
      <c r="D11" s="595">
        <v>30.1958685607635</v>
      </c>
      <c r="E11" s="596">
        <v>82.801046376924688</v>
      </c>
      <c r="F11" s="613">
        <v>27.727519396880602</v>
      </c>
      <c r="G11" s="598">
        <v>52.919527454106003</v>
      </c>
      <c r="H11" s="598">
        <v>33.857032310033503</v>
      </c>
      <c r="I11" s="599">
        <v>81.0057445473862</v>
      </c>
      <c r="J11" s="649">
        <v>161.75463488750549</v>
      </c>
      <c r="K11" s="599">
        <v>195.50982370840632</v>
      </c>
      <c r="L11" s="197"/>
      <c r="M11" s="650"/>
      <c r="N11" s="651"/>
      <c r="O11" s="651"/>
      <c r="P11" s="648"/>
    </row>
    <row r="12" spans="1:16" s="297" customFormat="1" ht="15.95" customHeight="1">
      <c r="A12" s="230" t="s">
        <v>451</v>
      </c>
      <c r="B12" s="612">
        <v>27.71108153746</v>
      </c>
      <c r="C12" s="596">
        <v>31.044371509138099</v>
      </c>
      <c r="D12" s="595">
        <v>41.020232713719096</v>
      </c>
      <c r="E12" s="596">
        <v>30.711590050763601</v>
      </c>
      <c r="F12" s="613">
        <v>23.3751272166913</v>
      </c>
      <c r="G12" s="598">
        <v>26.1408619308691</v>
      </c>
      <c r="H12" s="598">
        <v>32.690377810591798</v>
      </c>
      <c r="I12" s="599">
        <v>27.255138899108399</v>
      </c>
      <c r="J12" s="649">
        <v>130.48727581108079</v>
      </c>
      <c r="K12" s="599">
        <v>109.4615058572606</v>
      </c>
      <c r="L12" s="197"/>
      <c r="M12" s="650"/>
      <c r="N12" s="651"/>
      <c r="O12" s="651"/>
      <c r="P12" s="648"/>
    </row>
    <row r="13" spans="1:16" ht="15.95" customHeight="1">
      <c r="A13" s="230" t="s">
        <v>452</v>
      </c>
      <c r="B13" s="612">
        <v>-72.481209224435631</v>
      </c>
      <c r="C13" s="596">
        <v>-87.874695395533848</v>
      </c>
      <c r="D13" s="595">
        <v>-95.998707608837975</v>
      </c>
      <c r="E13" s="596">
        <v>-114.57469456667212</v>
      </c>
      <c r="F13" s="613">
        <v>-122.40333579590957</v>
      </c>
      <c r="G13" s="598">
        <v>-83.976503687029208</v>
      </c>
      <c r="H13" s="598">
        <v>-92.660711168095375</v>
      </c>
      <c r="I13" s="599">
        <v>-98.648462936772106</v>
      </c>
      <c r="J13" s="649">
        <v>-370.92930679547959</v>
      </c>
      <c r="K13" s="599">
        <v>-397.68901358780624</v>
      </c>
      <c r="L13" s="189"/>
      <c r="M13" s="650"/>
      <c r="N13" s="651"/>
      <c r="O13" s="651"/>
      <c r="P13" s="648"/>
    </row>
    <row r="14" spans="1:16" ht="15.95" customHeight="1">
      <c r="A14" s="219" t="s">
        <v>453</v>
      </c>
      <c r="B14" s="600">
        <v>215.360461993743</v>
      </c>
      <c r="C14" s="602">
        <v>230.81963107367702</v>
      </c>
      <c r="D14" s="601">
        <v>269.05663356369917</v>
      </c>
      <c r="E14" s="602">
        <v>170.53675214130669</v>
      </c>
      <c r="F14" s="603">
        <v>190.3642152387996</v>
      </c>
      <c r="G14" s="604">
        <v>181.73182883659237</v>
      </c>
      <c r="H14" s="604">
        <v>248.13758183078062</v>
      </c>
      <c r="I14" s="605">
        <v>212.82479291207309</v>
      </c>
      <c r="J14" s="652">
        <v>885.77347877242585</v>
      </c>
      <c r="K14" s="605">
        <v>833.05841881824574</v>
      </c>
      <c r="L14" s="189"/>
      <c r="M14" s="650"/>
      <c r="N14" s="651"/>
      <c r="O14" s="651"/>
      <c r="P14" s="648"/>
    </row>
    <row r="15" spans="1:16" ht="15.95" customHeight="1">
      <c r="A15" s="607" t="s">
        <v>454</v>
      </c>
      <c r="B15" s="594">
        <v>-116.88732740230512</v>
      </c>
      <c r="C15" s="609">
        <v>-55.942235793522549</v>
      </c>
      <c r="D15" s="608">
        <v>-70.60110664715674</v>
      </c>
      <c r="E15" s="609">
        <v>14.749124643177758</v>
      </c>
      <c r="F15" s="597">
        <v>-184.5285395944469</v>
      </c>
      <c r="G15" s="610">
        <v>-104.7275798657152</v>
      </c>
      <c r="H15" s="610">
        <v>-314.61227109322152</v>
      </c>
      <c r="I15" s="611">
        <v>-175.57121225974382</v>
      </c>
      <c r="J15" s="653">
        <v>-228.68154519980664</v>
      </c>
      <c r="K15" s="611">
        <v>-779.43960281312741</v>
      </c>
      <c r="L15" s="189"/>
      <c r="M15" s="650"/>
      <c r="N15" s="651"/>
      <c r="O15" s="651"/>
      <c r="P15" s="648"/>
    </row>
    <row r="16" spans="1:16" ht="15.95" customHeight="1">
      <c r="A16" s="408" t="s">
        <v>455</v>
      </c>
      <c r="B16" s="612">
        <v>29.151066165152098</v>
      </c>
      <c r="C16" s="596">
        <v>15.977780502590001</v>
      </c>
      <c r="D16" s="595">
        <v>-9.0926303387293412</v>
      </c>
      <c r="E16" s="596">
        <v>60.889721361032109</v>
      </c>
      <c r="F16" s="613">
        <v>23.2959402169101</v>
      </c>
      <c r="G16" s="598">
        <v>47.198657657238499</v>
      </c>
      <c r="H16" s="598">
        <v>-58.847857093777101</v>
      </c>
      <c r="I16" s="599">
        <v>58.322931943044502</v>
      </c>
      <c r="J16" s="649">
        <v>96.925937690044876</v>
      </c>
      <c r="K16" s="599">
        <v>69.969672723415997</v>
      </c>
      <c r="L16" s="189"/>
      <c r="M16" s="650"/>
      <c r="N16" s="651"/>
      <c r="O16" s="651"/>
      <c r="P16" s="648"/>
    </row>
    <row r="17" spans="1:18" ht="15.95" customHeight="1">
      <c r="A17" s="408" t="s">
        <v>456</v>
      </c>
      <c r="B17" s="612">
        <v>15.180552369035802</v>
      </c>
      <c r="C17" s="596">
        <v>-1.1977220651115501</v>
      </c>
      <c r="D17" s="595">
        <v>1.39934865294762</v>
      </c>
      <c r="E17" s="596">
        <v>-11.898489292007099</v>
      </c>
      <c r="F17" s="613">
        <v>-38.094064694950596</v>
      </c>
      <c r="G17" s="598">
        <v>-38.717655305642801</v>
      </c>
      <c r="H17" s="598">
        <v>-21.4371104690624</v>
      </c>
      <c r="I17" s="599">
        <v>-220.366913500148</v>
      </c>
      <c r="J17" s="649">
        <v>3.4836896648647713</v>
      </c>
      <c r="K17" s="599">
        <v>-318.61574396980376</v>
      </c>
      <c r="L17" s="189"/>
      <c r="M17" s="650"/>
      <c r="N17" s="651"/>
      <c r="O17" s="651"/>
      <c r="P17" s="648"/>
    </row>
    <row r="18" spans="1:18" ht="15.95" customHeight="1">
      <c r="A18" s="408" t="s">
        <v>457</v>
      </c>
      <c r="B18" s="612">
        <v>-161.21894593649301</v>
      </c>
      <c r="C18" s="596">
        <v>-70.722294231001001</v>
      </c>
      <c r="D18" s="595">
        <v>-62.907824961375013</v>
      </c>
      <c r="E18" s="596">
        <v>-34.242107425847252</v>
      </c>
      <c r="F18" s="613">
        <v>-169.73041511640639</v>
      </c>
      <c r="G18" s="598">
        <v>-113.20858221731089</v>
      </c>
      <c r="H18" s="598">
        <v>-234.32730353038201</v>
      </c>
      <c r="I18" s="599">
        <v>-13.527230702640299</v>
      </c>
      <c r="J18" s="649">
        <v>-329.09117255471631</v>
      </c>
      <c r="K18" s="599">
        <v>-530.7935315667396</v>
      </c>
      <c r="L18" s="189"/>
      <c r="M18" s="650"/>
      <c r="N18" s="651"/>
      <c r="O18" s="651"/>
      <c r="P18" s="648"/>
    </row>
    <row r="19" spans="1:18" ht="15.95" customHeight="1">
      <c r="A19" s="230" t="s">
        <v>458</v>
      </c>
      <c r="B19" s="612">
        <v>-539.92639629837799</v>
      </c>
      <c r="C19" s="596">
        <v>70.430321618181594</v>
      </c>
      <c r="D19" s="595">
        <v>-239.10188722953902</v>
      </c>
      <c r="E19" s="596">
        <v>39.887440404980303</v>
      </c>
      <c r="F19" s="613">
        <v>-31.108084415171199</v>
      </c>
      <c r="G19" s="598">
        <v>121.263909236625</v>
      </c>
      <c r="H19" s="598">
        <v>14.402638796857399</v>
      </c>
      <c r="I19" s="599">
        <v>0.86953908696095294</v>
      </c>
      <c r="J19" s="649">
        <v>-668.71052150475509</v>
      </c>
      <c r="K19" s="599">
        <v>105.42800270527215</v>
      </c>
      <c r="L19" s="189"/>
      <c r="M19" s="650"/>
      <c r="N19" s="651"/>
      <c r="O19" s="651"/>
      <c r="P19" s="648"/>
    </row>
    <row r="20" spans="1:18" ht="15.95" customHeight="1">
      <c r="A20" s="230" t="s">
        <v>459</v>
      </c>
      <c r="B20" s="612">
        <v>-28.723033660369701</v>
      </c>
      <c r="C20" s="596">
        <v>-56.177306093112904</v>
      </c>
      <c r="D20" s="595">
        <v>-12.1552497382122</v>
      </c>
      <c r="E20" s="596">
        <v>-29.3815482207829</v>
      </c>
      <c r="F20" s="613">
        <v>-354.960539493601</v>
      </c>
      <c r="G20" s="598">
        <v>-44.577785394449194</v>
      </c>
      <c r="H20" s="598">
        <v>78.929493534452703</v>
      </c>
      <c r="I20" s="599">
        <v>-130.32628008135899</v>
      </c>
      <c r="J20" s="649">
        <v>-126.43713771247772</v>
      </c>
      <c r="K20" s="599">
        <v>-450.93511143495647</v>
      </c>
      <c r="L20" s="189"/>
      <c r="M20" s="650"/>
      <c r="N20" s="651"/>
      <c r="O20" s="651"/>
      <c r="P20" s="648"/>
    </row>
    <row r="21" spans="1:18" ht="15.95" customHeight="1">
      <c r="A21" s="230" t="s">
        <v>460</v>
      </c>
      <c r="B21" s="612">
        <v>42.246771137404842</v>
      </c>
      <c r="C21" s="596">
        <v>-874.2589978212668</v>
      </c>
      <c r="D21" s="595">
        <v>24.379289757924035</v>
      </c>
      <c r="E21" s="596">
        <v>1028.643530307186</v>
      </c>
      <c r="F21" s="613">
        <v>828.63151346868415</v>
      </c>
      <c r="G21" s="598">
        <v>-86.258292612538966</v>
      </c>
      <c r="H21" s="598">
        <v>-108.38781634962571</v>
      </c>
      <c r="I21" s="599">
        <v>135.75695975164331</v>
      </c>
      <c r="J21" s="649">
        <v>221.01059338124799</v>
      </c>
      <c r="K21" s="599">
        <v>769.74236425816275</v>
      </c>
      <c r="L21" s="189"/>
      <c r="M21" s="650"/>
      <c r="N21" s="651"/>
      <c r="O21" s="651"/>
      <c r="P21" s="648"/>
    </row>
    <row r="22" spans="1:18" ht="15.95" customHeight="1">
      <c r="A22" s="337" t="s">
        <v>461</v>
      </c>
      <c r="B22" s="600">
        <v>-427.92961727872182</v>
      </c>
      <c r="C22" s="602">
        <v>-685.1285512268887</v>
      </c>
      <c r="D22" s="601">
        <v>-28.422320293287171</v>
      </c>
      <c r="E22" s="602">
        <v>1224.4352992758691</v>
      </c>
      <c r="F22" s="603">
        <v>448.39856520427242</v>
      </c>
      <c r="G22" s="604">
        <v>67.432080200513838</v>
      </c>
      <c r="H22" s="604">
        <v>-81.530373280758809</v>
      </c>
      <c r="I22" s="605">
        <v>43.553799409575632</v>
      </c>
      <c r="J22" s="652">
        <v>82.954810476971375</v>
      </c>
      <c r="K22" s="605">
        <v>477.85407153360308</v>
      </c>
      <c r="L22" s="189"/>
      <c r="M22" s="650"/>
      <c r="N22" s="651"/>
      <c r="O22" s="651"/>
      <c r="P22" s="648"/>
    </row>
    <row r="23" spans="1:18" s="230" customFormat="1" ht="15.95" customHeight="1">
      <c r="A23" s="230" t="s">
        <v>69</v>
      </c>
      <c r="B23" s="654">
        <v>-155.37296903396481</v>
      </c>
      <c r="C23" s="655">
        <v>92.044132117172609</v>
      </c>
      <c r="D23" s="656">
        <v>17.47388444865739</v>
      </c>
      <c r="E23" s="656">
        <v>64.918091078770317</v>
      </c>
      <c r="F23" s="657">
        <v>-91.329735790633492</v>
      </c>
      <c r="G23" s="656">
        <v>64.892091187439433</v>
      </c>
      <c r="H23" s="656">
        <v>29.558966332054005</v>
      </c>
      <c r="I23" s="656">
        <v>-11.915836811213701</v>
      </c>
      <c r="J23" s="657">
        <v>19.063138610635519</v>
      </c>
      <c r="K23" s="656">
        <v>-8.7945150823537546</v>
      </c>
    </row>
    <row r="24" spans="1:18" s="230" customFormat="1">
      <c r="A24" s="230" t="s">
        <v>70</v>
      </c>
      <c r="B24" s="654">
        <v>7.5325432629725535</v>
      </c>
      <c r="C24" s="658">
        <v>2.8317071079778735</v>
      </c>
      <c r="D24" s="656">
        <v>3.4917993217642618</v>
      </c>
      <c r="E24" s="656">
        <v>2.2513129926492432</v>
      </c>
      <c r="F24" s="657">
        <v>2.162420480130375</v>
      </c>
      <c r="G24" s="656">
        <v>-0.94289353529591446</v>
      </c>
      <c r="H24" s="656">
        <v>-0.2294414329465771</v>
      </c>
      <c r="I24" s="656">
        <v>17.926333870103935</v>
      </c>
      <c r="J24" s="657">
        <v>16.107362685363931</v>
      </c>
      <c r="K24" s="656">
        <v>18.916419381991819</v>
      </c>
    </row>
    <row r="25" spans="1:18" ht="15.95" customHeight="1">
      <c r="A25" s="219" t="s">
        <v>75</v>
      </c>
      <c r="B25" s="600">
        <v>-280.0894929715418</v>
      </c>
      <c r="C25" s="602">
        <v>-780.00438962091255</v>
      </c>
      <c r="D25" s="601">
        <v>-49.388004082127679</v>
      </c>
      <c r="E25" s="602">
        <v>1157.2658948555525</v>
      </c>
      <c r="F25" s="603">
        <v>537.56588298225381</v>
      </c>
      <c r="G25" s="604">
        <v>3.4828816118250359</v>
      </c>
      <c r="H25" s="604">
        <v>-110.85989649963862</v>
      </c>
      <c r="I25" s="605">
        <v>37.543300712933529</v>
      </c>
      <c r="J25" s="652">
        <v>47.784008180970375</v>
      </c>
      <c r="K25" s="605">
        <v>467.73216880737374</v>
      </c>
      <c r="L25" s="189"/>
      <c r="M25" s="650"/>
      <c r="N25" s="651"/>
      <c r="O25" s="651"/>
      <c r="P25" s="648"/>
    </row>
    <row r="26" spans="1:18" ht="15.95" customHeight="1">
      <c r="A26" s="593" t="s">
        <v>462</v>
      </c>
      <c r="B26" s="659"/>
      <c r="C26" s="660"/>
      <c r="D26" s="661"/>
      <c r="E26" s="660"/>
      <c r="F26" s="662"/>
      <c r="G26" s="663"/>
      <c r="H26" s="663"/>
      <c r="I26" s="193"/>
      <c r="J26" s="664"/>
      <c r="K26" s="193"/>
      <c r="L26" s="298"/>
      <c r="M26" s="298"/>
      <c r="N26" s="665"/>
      <c r="O26" s="665"/>
      <c r="P26" s="665"/>
      <c r="Q26" s="665"/>
      <c r="R26" s="665"/>
    </row>
    <row r="27" spans="1:18" ht="15.95" customHeight="1">
      <c r="A27" s="230" t="s">
        <v>463</v>
      </c>
      <c r="B27" s="612">
        <v>504.85142619577999</v>
      </c>
      <c r="C27" s="596">
        <v>390.39492644627501</v>
      </c>
      <c r="D27" s="595">
        <v>408.63835450754999</v>
      </c>
      <c r="E27" s="666">
        <v>437.18967502266003</v>
      </c>
      <c r="F27" s="613">
        <v>652.32543554279607</v>
      </c>
      <c r="G27" s="598">
        <v>525.98510509251798</v>
      </c>
      <c r="H27" s="598">
        <v>607</v>
      </c>
      <c r="I27" s="598">
        <v>671</v>
      </c>
      <c r="J27" s="649">
        <v>1741.0743821722651</v>
      </c>
      <c r="K27" s="599">
        <v>2456.3090739021814</v>
      </c>
      <c r="L27" s="298"/>
      <c r="M27" s="637"/>
      <c r="N27" s="651"/>
      <c r="O27" s="651"/>
      <c r="P27" s="651"/>
      <c r="Q27" s="651"/>
      <c r="R27" s="651"/>
    </row>
    <row r="28" spans="1:18" ht="15.95" customHeight="1">
      <c r="A28" s="230" t="s">
        <v>464</v>
      </c>
      <c r="B28" s="612">
        <v>241.33590590520399</v>
      </c>
      <c r="C28" s="596">
        <v>232.66216738640901</v>
      </c>
      <c r="D28" s="595">
        <v>225.17262446605</v>
      </c>
      <c r="E28" s="666">
        <v>353.821650011374</v>
      </c>
      <c r="F28" s="613">
        <v>222.81248352975601</v>
      </c>
      <c r="G28" s="598">
        <v>229.03918947297402</v>
      </c>
      <c r="H28" s="598">
        <v>252.30991285296199</v>
      </c>
      <c r="I28" s="598">
        <v>403.49128155192602</v>
      </c>
      <c r="J28" s="649">
        <v>1052.992347769037</v>
      </c>
      <c r="K28" s="599">
        <v>1107.652867407618</v>
      </c>
      <c r="L28" s="298"/>
      <c r="M28" s="637"/>
      <c r="N28" s="651"/>
      <c r="O28" s="651"/>
      <c r="P28" s="651"/>
      <c r="Q28" s="651"/>
      <c r="R28" s="651"/>
    </row>
    <row r="29" spans="1:18" ht="15.95" customHeight="1">
      <c r="A29" s="230" t="s">
        <v>465</v>
      </c>
      <c r="B29" s="612">
        <v>291.82104852478199</v>
      </c>
      <c r="C29" s="596">
        <v>271.70166003103651</v>
      </c>
      <c r="D29" s="595">
        <v>266.03645991680497</v>
      </c>
      <c r="E29" s="666">
        <v>397.54061751364003</v>
      </c>
      <c r="F29" s="613">
        <v>288.04502708403561</v>
      </c>
      <c r="G29" s="598">
        <v>281.6376999822258</v>
      </c>
      <c r="H29" s="598">
        <v>312.8391277903911</v>
      </c>
      <c r="I29" s="598">
        <v>470.76191994118363</v>
      </c>
      <c r="J29" s="649">
        <v>1227.0997859862637</v>
      </c>
      <c r="K29" s="599">
        <v>1353.283774797836</v>
      </c>
      <c r="L29" s="298"/>
      <c r="M29" s="637"/>
      <c r="N29" s="651"/>
      <c r="O29" s="651"/>
      <c r="P29" s="651"/>
      <c r="Q29" s="651"/>
      <c r="R29" s="651"/>
    </row>
    <row r="30" spans="1:18" ht="15.95" customHeight="1">
      <c r="A30" s="593" t="s">
        <v>466</v>
      </c>
      <c r="B30" s="620"/>
      <c r="C30" s="622"/>
      <c r="D30" s="621"/>
      <c r="E30" s="667"/>
      <c r="F30" s="623"/>
      <c r="G30" s="624"/>
      <c r="H30" s="624"/>
      <c r="I30" s="625"/>
      <c r="J30" s="668"/>
      <c r="K30" s="625"/>
      <c r="M30" s="650"/>
      <c r="N30" s="648"/>
      <c r="O30" s="648"/>
      <c r="P30" s="648"/>
    </row>
    <row r="31" spans="1:18" s="297" customFormat="1" ht="15.95" customHeight="1">
      <c r="A31" s="669" t="s">
        <v>77</v>
      </c>
      <c r="B31" s="612">
        <v>1916.98701097853</v>
      </c>
      <c r="C31" s="596">
        <v>1959.1333422453899</v>
      </c>
      <c r="D31" s="595">
        <v>2015.9787596804399</v>
      </c>
      <c r="E31" s="596">
        <v>3632.6457960648299</v>
      </c>
      <c r="F31" s="613">
        <v>2068.6280511307</v>
      </c>
      <c r="G31" s="598">
        <v>2299.5324911765902</v>
      </c>
      <c r="H31" s="598">
        <v>2391.2774811301897</v>
      </c>
      <c r="I31" s="599">
        <v>3953.9375496237403</v>
      </c>
      <c r="J31" s="649">
        <v>9524.7449089691891</v>
      </c>
      <c r="K31" s="599">
        <v>10713.375573061219</v>
      </c>
      <c r="M31" s="637"/>
      <c r="N31" s="651"/>
      <c r="O31" s="651"/>
      <c r="P31" s="651"/>
      <c r="Q31" s="651"/>
      <c r="R31" s="651"/>
    </row>
    <row r="32" spans="1:18" ht="15.95" customHeight="1">
      <c r="A32" s="193" t="s">
        <v>467</v>
      </c>
      <c r="B32" s="612">
        <v>461.79178144475901</v>
      </c>
      <c r="C32" s="596">
        <v>438.01376774144001</v>
      </c>
      <c r="D32" s="595">
        <v>446.90215450418799</v>
      </c>
      <c r="E32" s="596">
        <v>460.24398110891303</v>
      </c>
      <c r="F32" s="613">
        <v>464.751970411797</v>
      </c>
      <c r="G32" s="598">
        <v>457.11687844096394</v>
      </c>
      <c r="H32" s="598">
        <v>437.95761144366401</v>
      </c>
      <c r="I32" s="599">
        <v>446.11195104987701</v>
      </c>
      <c r="J32" s="649">
        <v>1806.9516847993</v>
      </c>
      <c r="K32" s="599">
        <v>1805.938411346302</v>
      </c>
      <c r="M32" s="650"/>
      <c r="N32" s="651"/>
      <c r="O32" s="651"/>
      <c r="P32" s="648"/>
    </row>
    <row r="33" spans="1:18" ht="15.95" customHeight="1">
      <c r="A33" s="193" t="s">
        <v>468</v>
      </c>
      <c r="B33" s="626">
        <v>285.19045276887101</v>
      </c>
      <c r="C33" s="627">
        <v>293.44661189231005</v>
      </c>
      <c r="D33" s="627">
        <v>292.61423719809994</v>
      </c>
      <c r="E33" s="628">
        <v>309.25502948862601</v>
      </c>
      <c r="F33" s="629">
        <v>282.33592172379304</v>
      </c>
      <c r="G33" s="627">
        <v>286.08898379633496</v>
      </c>
      <c r="H33" s="627">
        <v>294.27008225625201</v>
      </c>
      <c r="I33" s="627">
        <v>271.835043610414</v>
      </c>
      <c r="J33" s="649">
        <v>1180.506331347907</v>
      </c>
      <c r="K33" s="599">
        <v>1134.530031386794</v>
      </c>
      <c r="L33" s="298"/>
      <c r="M33" s="637"/>
      <c r="N33" s="651"/>
      <c r="O33" s="651"/>
      <c r="P33" s="651"/>
      <c r="Q33" s="651"/>
      <c r="R33" s="651"/>
    </row>
    <row r="34" spans="1:18" ht="15.95" customHeight="1">
      <c r="A34" s="193" t="s">
        <v>469</v>
      </c>
      <c r="B34" s="670">
        <v>0.38276719138359572</v>
      </c>
      <c r="C34" s="671">
        <v>0.36714165968147527</v>
      </c>
      <c r="D34" s="671">
        <v>0.36460032626427408</v>
      </c>
      <c r="E34" s="672">
        <v>0.37489812550937246</v>
      </c>
      <c r="F34" s="673">
        <v>0.38303130148270181</v>
      </c>
      <c r="G34" s="671">
        <v>0.37520525451559933</v>
      </c>
      <c r="H34" s="671">
        <v>0.34</v>
      </c>
      <c r="I34" s="671">
        <v>0.34952978056426331</v>
      </c>
      <c r="J34" s="673">
        <v>0.37234700185452296</v>
      </c>
      <c r="K34" s="671">
        <v>0.36099999999999999</v>
      </c>
      <c r="M34" s="650"/>
      <c r="N34" s="651"/>
      <c r="O34" s="651"/>
      <c r="P34" s="648"/>
    </row>
    <row r="35" spans="1:18" ht="15.95" customHeight="1">
      <c r="A35" s="193" t="s">
        <v>470</v>
      </c>
      <c r="B35" s="674">
        <v>1.0146681800682313</v>
      </c>
      <c r="C35" s="675">
        <v>1.0076611378558493</v>
      </c>
      <c r="D35" s="676">
        <v>1.0242854826364201</v>
      </c>
      <c r="E35" s="677">
        <v>1.0650993310667998</v>
      </c>
      <c r="F35" s="678">
        <v>1.0148121474817315</v>
      </c>
      <c r="G35" s="675">
        <v>1.0274673427642085</v>
      </c>
      <c r="H35" s="675">
        <v>1.0242408743302709</v>
      </c>
      <c r="I35" s="679">
        <v>1.0383132882037514</v>
      </c>
      <c r="J35" s="680">
        <v>1.0146681800682313</v>
      </c>
      <c r="K35" s="680">
        <v>1.0148121474817315</v>
      </c>
      <c r="M35" s="650"/>
      <c r="N35" s="651"/>
      <c r="O35" s="651"/>
      <c r="P35" s="648"/>
    </row>
    <row r="36" spans="1:18" ht="15.95" customHeight="1">
      <c r="A36" s="193" t="s">
        <v>471</v>
      </c>
      <c r="B36" s="626">
        <v>174.124275929943</v>
      </c>
      <c r="C36" s="627">
        <v>176.117572661352</v>
      </c>
      <c r="D36" s="627">
        <v>175.98811328211599</v>
      </c>
      <c r="E36" s="628">
        <v>184.47325714334698</v>
      </c>
      <c r="F36" s="629">
        <v>184.79513408352699</v>
      </c>
      <c r="G36" s="630">
        <v>179.91642801605201</v>
      </c>
      <c r="H36" s="630">
        <v>173.52085517402398</v>
      </c>
      <c r="I36" s="630">
        <v>172.699409127808</v>
      </c>
      <c r="J36" s="629">
        <v>174.124275929943</v>
      </c>
      <c r="K36" s="630">
        <v>184.79513408352699</v>
      </c>
      <c r="M36" s="650"/>
      <c r="N36" s="651"/>
      <c r="O36" s="651"/>
      <c r="P36" s="648"/>
    </row>
    <row r="37" spans="1:18" ht="15.95" customHeight="1">
      <c r="A37" s="193" t="s">
        <v>472</v>
      </c>
      <c r="B37" s="681">
        <v>75.084000000000003</v>
      </c>
      <c r="C37" s="682">
        <v>74.715999999999994</v>
      </c>
      <c r="D37" s="682">
        <v>75.085999999999999</v>
      </c>
      <c r="E37" s="683">
        <v>76.155000000000001</v>
      </c>
      <c r="F37" s="684">
        <v>75.468999999999994</v>
      </c>
      <c r="G37" s="685">
        <v>76.793000000000006</v>
      </c>
      <c r="H37" s="685">
        <v>76.238</v>
      </c>
      <c r="I37" s="685">
        <v>75.912999999999997</v>
      </c>
      <c r="J37" s="684">
        <v>75.084000000000003</v>
      </c>
      <c r="K37" s="685">
        <v>75.468999999999994</v>
      </c>
      <c r="M37" s="650"/>
      <c r="N37" s="651"/>
      <c r="O37" s="651"/>
      <c r="P37" s="648"/>
    </row>
    <row r="38" spans="1:18" ht="15.95" customHeight="1">
      <c r="A38" s="193" t="s">
        <v>473</v>
      </c>
      <c r="B38" s="626">
        <v>86</v>
      </c>
      <c r="C38" s="627">
        <v>88</v>
      </c>
      <c r="D38" s="627">
        <v>85</v>
      </c>
      <c r="E38" s="628">
        <v>85</v>
      </c>
      <c r="F38" s="629">
        <v>89</v>
      </c>
      <c r="G38" s="630">
        <v>87</v>
      </c>
      <c r="H38" s="630">
        <v>97</v>
      </c>
      <c r="I38" s="630">
        <v>103</v>
      </c>
      <c r="J38" s="629"/>
      <c r="K38" s="630"/>
      <c r="M38" s="650"/>
      <c r="N38" s="651"/>
      <c r="O38" s="651"/>
      <c r="P38" s="648"/>
    </row>
    <row r="39" spans="1:18" ht="15.95" customHeight="1">
      <c r="A39" s="593" t="s">
        <v>616</v>
      </c>
      <c r="B39" s="626"/>
      <c r="C39" s="627"/>
      <c r="D39" s="627"/>
      <c r="E39" s="628"/>
      <c r="F39" s="629"/>
      <c r="G39" s="630"/>
      <c r="H39" s="630"/>
      <c r="I39" s="630"/>
      <c r="J39" s="629"/>
      <c r="K39" s="630"/>
      <c r="M39" s="650"/>
      <c r="N39" s="651"/>
      <c r="O39" s="651"/>
      <c r="P39" s="648"/>
    </row>
    <row r="40" spans="1:18" ht="15.95" customHeight="1">
      <c r="A40" s="193" t="s">
        <v>467</v>
      </c>
      <c r="B40" s="626">
        <v>464.52903475144996</v>
      </c>
      <c r="C40" s="627">
        <v>441.13623506568001</v>
      </c>
      <c r="D40" s="627">
        <v>450.36432950124896</v>
      </c>
      <c r="E40" s="628">
        <v>468.57137582572904</v>
      </c>
      <c r="F40" s="629">
        <v>469.028822376611</v>
      </c>
      <c r="G40" s="630">
        <v>460.17086691558097</v>
      </c>
      <c r="H40" s="630">
        <v>440.76595640681393</v>
      </c>
      <c r="I40" s="630">
        <v>449.35774778329198</v>
      </c>
      <c r="J40" s="649">
        <v>1824.6009751441079</v>
      </c>
      <c r="K40" s="599">
        <v>1819.3233934822979</v>
      </c>
      <c r="M40" s="650"/>
      <c r="N40" s="651"/>
      <c r="O40" s="651"/>
      <c r="P40" s="648"/>
    </row>
    <row r="41" spans="1:18" ht="15.95" customHeight="1">
      <c r="A41" s="193" t="s">
        <v>469</v>
      </c>
      <c r="B41" s="670">
        <v>0.375</v>
      </c>
      <c r="C41" s="671">
        <v>0.35941320293398532</v>
      </c>
      <c r="D41" s="671">
        <v>0.35714285714285715</v>
      </c>
      <c r="E41" s="672">
        <v>0.37163232963549919</v>
      </c>
      <c r="F41" s="673">
        <v>0.37519999999999998</v>
      </c>
      <c r="G41" s="671">
        <v>0.36595067621320604</v>
      </c>
      <c r="H41" s="671">
        <v>0.3328301886792453</v>
      </c>
      <c r="I41" s="671">
        <v>0.34222560975609756</v>
      </c>
      <c r="J41" s="673">
        <v>0.36580477049508919</v>
      </c>
      <c r="K41" s="671">
        <v>0.35399999999999998</v>
      </c>
      <c r="M41" s="650"/>
      <c r="N41" s="651"/>
      <c r="O41" s="651"/>
      <c r="P41" s="648"/>
    </row>
    <row r="42" spans="1:18" ht="15.95" customHeight="1">
      <c r="A42" s="193" t="s">
        <v>474</v>
      </c>
      <c r="B42" s="686">
        <v>39.675111081669712</v>
      </c>
      <c r="C42" s="687">
        <v>24.569502884451357</v>
      </c>
      <c r="D42" s="687">
        <v>24.63510370122717</v>
      </c>
      <c r="E42" s="688">
        <v>25.716500046694971</v>
      </c>
      <c r="F42" s="689">
        <v>27.02318189453678</v>
      </c>
      <c r="G42" s="690">
        <v>26.365778594868061</v>
      </c>
      <c r="H42" s="690">
        <v>25.6956747462987</v>
      </c>
      <c r="I42" s="690">
        <v>48.90753457257938</v>
      </c>
      <c r="J42" s="689">
        <v>39.675111081669712</v>
      </c>
      <c r="K42" s="690">
        <v>27.02318189453678</v>
      </c>
      <c r="M42" s="650"/>
      <c r="N42" s="651"/>
      <c r="O42" s="651"/>
      <c r="P42" s="648"/>
    </row>
    <row r="43" spans="1:18" ht="15.95" customHeight="1">
      <c r="A43" s="631" t="s">
        <v>301</v>
      </c>
      <c r="B43" s="632">
        <v>12244.54</v>
      </c>
      <c r="C43" s="691">
        <v>12518.635</v>
      </c>
      <c r="D43" s="633">
        <v>12290.856900000001</v>
      </c>
      <c r="E43" s="634">
        <v>12508.875</v>
      </c>
      <c r="F43" s="635">
        <v>12662.487499999999</v>
      </c>
      <c r="G43" s="636">
        <v>12754.2325</v>
      </c>
      <c r="H43" s="636">
        <v>12918.097900000001</v>
      </c>
      <c r="I43" s="636">
        <v>12985</v>
      </c>
      <c r="J43" s="692">
        <v>12244.54</v>
      </c>
      <c r="K43" s="693">
        <v>12662.487499999999</v>
      </c>
      <c r="L43" s="298"/>
      <c r="M43" s="694"/>
      <c r="N43" s="651"/>
      <c r="O43" s="651"/>
      <c r="P43" s="651"/>
      <c r="Q43" s="651"/>
      <c r="R43" s="651"/>
    </row>
    <row r="44" spans="1:18" ht="13.5">
      <c r="A44" s="1125" t="s">
        <v>617</v>
      </c>
      <c r="B44" s="696"/>
    </row>
    <row r="45" spans="1:18" ht="13.5">
      <c r="A45" s="697" t="s">
        <v>475</v>
      </c>
    </row>
    <row r="46" spans="1:18" ht="13.5">
      <c r="A46" s="697" t="s">
        <v>476</v>
      </c>
    </row>
    <row r="47" spans="1:18">
      <c r="A47" s="698"/>
    </row>
    <row r="48" spans="1:18" s="199" customFormat="1" ht="20.100000000000001" customHeight="1">
      <c r="A48" s="200" t="s">
        <v>477</v>
      </c>
      <c r="B48" s="201"/>
      <c r="C48" s="644"/>
      <c r="D48" s="644"/>
      <c r="E48" s="644"/>
      <c r="F48" s="644"/>
      <c r="G48" s="644"/>
      <c r="H48" s="644"/>
      <c r="I48" s="645"/>
      <c r="J48" s="645"/>
      <c r="K48" s="645"/>
      <c r="M48" s="646"/>
    </row>
    <row r="49" spans="1:18" s="270" customFormat="1" ht="15.95" customHeight="1">
      <c r="A49" s="322" t="s">
        <v>269</v>
      </c>
      <c r="B49" s="589" t="s">
        <v>190</v>
      </c>
      <c r="C49" s="204" t="s">
        <v>191</v>
      </c>
      <c r="D49" s="204" t="s">
        <v>192</v>
      </c>
      <c r="E49" s="204" t="s">
        <v>193</v>
      </c>
      <c r="F49" s="207" t="s">
        <v>54</v>
      </c>
      <c r="G49" s="208" t="s">
        <v>55</v>
      </c>
      <c r="H49" s="208" t="s">
        <v>56</v>
      </c>
      <c r="I49" s="208" t="s">
        <v>57</v>
      </c>
      <c r="J49" s="207" t="s">
        <v>270</v>
      </c>
      <c r="K49" s="208" t="s">
        <v>271</v>
      </c>
      <c r="L49" s="592"/>
      <c r="M49" s="296"/>
      <c r="N49" s="647"/>
      <c r="O49" s="647"/>
      <c r="P49" s="647"/>
    </row>
    <row r="50" spans="1:18" ht="15.95" customHeight="1">
      <c r="A50" s="219" t="s">
        <v>453</v>
      </c>
      <c r="B50" s="600">
        <v>215.360461993743</v>
      </c>
      <c r="C50" s="602">
        <v>230.81963107367702</v>
      </c>
      <c r="D50" s="601">
        <v>269.05663356369917</v>
      </c>
      <c r="E50" s="602">
        <v>170.53675214130669</v>
      </c>
      <c r="F50" s="603">
        <v>190.3642152387996</v>
      </c>
      <c r="G50" s="604">
        <v>181.73182883659237</v>
      </c>
      <c r="H50" s="604">
        <v>248.13758183078062</v>
      </c>
      <c r="I50" s="605">
        <v>212.82479291207309</v>
      </c>
      <c r="J50" s="652">
        <v>885.77347877242585</v>
      </c>
      <c r="K50" s="605">
        <v>833.05841881824574</v>
      </c>
      <c r="L50" s="189"/>
      <c r="M50" s="650"/>
      <c r="N50" s="651"/>
      <c r="O50" s="651"/>
      <c r="P50" s="648"/>
    </row>
    <row r="51" spans="1:18" ht="15.95" customHeight="1">
      <c r="A51" s="230" t="s">
        <v>478</v>
      </c>
      <c r="B51" s="612">
        <v>-116.88732740230512</v>
      </c>
      <c r="C51" s="596">
        <v>-55.942235793522549</v>
      </c>
      <c r="D51" s="595">
        <v>-70.60110664715674</v>
      </c>
      <c r="E51" s="596">
        <v>14.749124643177758</v>
      </c>
      <c r="F51" s="613">
        <v>-184.5285395944469</v>
      </c>
      <c r="G51" s="598">
        <v>-104.7275798657152</v>
      </c>
      <c r="H51" s="598">
        <v>-314.61227109322152</v>
      </c>
      <c r="I51" s="599">
        <v>-175.57121225974382</v>
      </c>
      <c r="J51" s="649">
        <v>-228.68154519980664</v>
      </c>
      <c r="K51" s="599">
        <v>-779.43960281312741</v>
      </c>
      <c r="L51" s="189"/>
      <c r="M51" s="650"/>
      <c r="N51" s="651"/>
      <c r="O51" s="651"/>
      <c r="P51" s="648"/>
    </row>
    <row r="52" spans="1:18" ht="15.95" customHeight="1">
      <c r="A52" s="230" t="s">
        <v>458</v>
      </c>
      <c r="B52" s="612">
        <v>-539.92639629837799</v>
      </c>
      <c r="C52" s="596">
        <v>70.430321618181594</v>
      </c>
      <c r="D52" s="595">
        <v>-239.10188722953902</v>
      </c>
      <c r="E52" s="596">
        <v>39.887440404980303</v>
      </c>
      <c r="F52" s="613">
        <v>-31.108084415171199</v>
      </c>
      <c r="G52" s="598">
        <v>121.263909236625</v>
      </c>
      <c r="H52" s="598">
        <v>14.402638796857399</v>
      </c>
      <c r="I52" s="599">
        <v>0.86953908696095294</v>
      </c>
      <c r="J52" s="649">
        <v>-668.71052150475509</v>
      </c>
      <c r="K52" s="599">
        <v>105.42800270527215</v>
      </c>
      <c r="L52" s="189"/>
      <c r="M52" s="650"/>
      <c r="N52" s="651"/>
      <c r="O52" s="651"/>
      <c r="P52" s="648"/>
    </row>
    <row r="53" spans="1:18" s="297" customFormat="1" ht="15.95" customHeight="1">
      <c r="A53" s="337" t="s">
        <v>68</v>
      </c>
      <c r="B53" s="600">
        <v>-441.45335475575695</v>
      </c>
      <c r="C53" s="602">
        <v>245.30775268749099</v>
      </c>
      <c r="D53" s="601">
        <v>-40.646360312999001</v>
      </c>
      <c r="E53" s="602">
        <v>225.17331718946599</v>
      </c>
      <c r="F53" s="603">
        <v>-25.2724087708106</v>
      </c>
      <c r="G53" s="604">
        <v>198.26815820750201</v>
      </c>
      <c r="H53" s="604">
        <v>-52.072050465585797</v>
      </c>
      <c r="I53" s="605">
        <v>38.123119739291305</v>
      </c>
      <c r="J53" s="652">
        <v>-11.618645191798976</v>
      </c>
      <c r="K53" s="605">
        <v>159.04681871039691</v>
      </c>
      <c r="M53" s="637"/>
      <c r="N53" s="651"/>
      <c r="O53" s="651"/>
      <c r="P53" s="651"/>
      <c r="Q53" s="651"/>
      <c r="R53" s="651"/>
    </row>
    <row r="54" spans="1:18">
      <c r="A54" s="695"/>
      <c r="B54" s="699"/>
      <c r="C54" s="699"/>
      <c r="D54" s="699"/>
      <c r="E54" s="700"/>
      <c r="F54" s="699"/>
      <c r="G54" s="701"/>
      <c r="H54" s="701"/>
      <c r="I54" s="702"/>
      <c r="J54" s="699"/>
      <c r="K54" s="701"/>
      <c r="L54" s="641"/>
    </row>
    <row r="55" spans="1:18">
      <c r="A55" s="333"/>
      <c r="B55" s="699"/>
      <c r="C55" s="703"/>
      <c r="D55" s="699"/>
      <c r="E55" s="700"/>
      <c r="F55" s="699"/>
      <c r="G55" s="701"/>
      <c r="H55" s="701"/>
      <c r="I55" s="702"/>
      <c r="J55" s="699"/>
      <c r="K55" s="701"/>
      <c r="L55" s="641"/>
    </row>
    <row r="56" spans="1:18">
      <c r="B56" s="704"/>
      <c r="C56" s="705"/>
      <c r="D56" s="705"/>
      <c r="E56" s="706"/>
    </row>
    <row r="57" spans="1:18">
      <c r="B57" s="704"/>
      <c r="C57" s="705"/>
      <c r="D57" s="705"/>
      <c r="E57" s="706"/>
    </row>
    <row r="58" spans="1:18">
      <c r="B58" s="704"/>
      <c r="C58" s="705"/>
      <c r="D58" s="705"/>
      <c r="E58" s="706"/>
    </row>
    <row r="59" spans="1:18">
      <c r="B59" s="704"/>
      <c r="C59" s="705"/>
      <c r="D59" s="705"/>
      <c r="E59" s="706"/>
    </row>
    <row r="60" spans="1:18">
      <c r="B60" s="704"/>
      <c r="C60" s="705"/>
      <c r="D60" s="705"/>
      <c r="E60" s="706"/>
    </row>
    <row r="61" spans="1:18">
      <c r="B61" s="704"/>
      <c r="C61" s="707"/>
      <c r="D61" s="707"/>
      <c r="E61" s="706"/>
      <c r="F61" s="640"/>
      <c r="G61" s="640"/>
    </row>
    <row r="62" spans="1:18">
      <c r="B62" s="704"/>
      <c r="C62" s="707"/>
      <c r="D62" s="299"/>
      <c r="E62" s="706"/>
      <c r="F62" s="640"/>
      <c r="G62" s="640"/>
    </row>
    <row r="63" spans="1:18">
      <c r="B63" s="704"/>
      <c r="C63" s="707"/>
      <c r="D63" s="299"/>
      <c r="E63" s="706"/>
      <c r="F63" s="640"/>
      <c r="G63" s="640"/>
    </row>
    <row r="64" spans="1:18">
      <c r="B64" s="704"/>
      <c r="C64" s="707"/>
      <c r="D64" s="707"/>
      <c r="E64" s="706"/>
      <c r="F64" s="640"/>
      <c r="G64" s="708"/>
      <c r="H64" s="709"/>
      <c r="I64" s="710"/>
    </row>
    <row r="65" spans="2:9">
      <c r="B65" s="641"/>
      <c r="C65" s="640"/>
      <c r="F65" s="640"/>
      <c r="G65" s="640"/>
    </row>
    <row r="66" spans="2:9">
      <c r="B66" s="711"/>
      <c r="C66" s="712"/>
      <c r="D66" s="712"/>
      <c r="E66" s="712"/>
      <c r="F66" s="640"/>
      <c r="G66" s="640"/>
    </row>
    <row r="67" spans="2:9">
      <c r="B67" s="711"/>
      <c r="C67" s="712"/>
      <c r="D67" s="712"/>
      <c r="E67" s="712"/>
      <c r="F67" s="640"/>
      <c r="G67" s="640"/>
    </row>
    <row r="68" spans="2:9">
      <c r="B68" s="704"/>
      <c r="C68" s="707"/>
      <c r="D68" s="707"/>
      <c r="E68" s="706"/>
      <c r="F68" s="640"/>
      <c r="G68" s="640"/>
    </row>
    <row r="69" spans="2:9">
      <c r="B69" s="704"/>
      <c r="C69" s="707"/>
      <c r="D69" s="707"/>
      <c r="E69" s="706"/>
      <c r="F69" s="640"/>
      <c r="G69" s="640"/>
    </row>
    <row r="70" spans="2:9">
      <c r="B70" s="704"/>
      <c r="C70" s="707"/>
      <c r="D70" s="707"/>
      <c r="E70" s="706"/>
      <c r="F70" s="640"/>
      <c r="G70" s="640"/>
    </row>
    <row r="71" spans="2:9">
      <c r="B71" s="704"/>
      <c r="C71" s="707"/>
      <c r="D71" s="707"/>
      <c r="E71" s="706"/>
      <c r="F71" s="640"/>
      <c r="G71" s="640"/>
    </row>
    <row r="72" spans="2:9">
      <c r="B72" s="704"/>
      <c r="C72" s="707"/>
      <c r="D72" s="707"/>
      <c r="E72" s="706"/>
      <c r="F72" s="640"/>
      <c r="G72" s="640"/>
    </row>
    <row r="73" spans="2:9">
      <c r="B73" s="704"/>
      <c r="C73" s="707"/>
      <c r="D73" s="707"/>
      <c r="E73" s="706"/>
      <c r="F73" s="640"/>
      <c r="G73" s="640"/>
    </row>
    <row r="74" spans="2:9">
      <c r="B74" s="704"/>
      <c r="C74" s="707"/>
      <c r="D74" s="707"/>
      <c r="E74" s="706"/>
      <c r="F74" s="640"/>
      <c r="G74" s="640"/>
    </row>
    <row r="75" spans="2:9">
      <c r="B75" s="704"/>
      <c r="C75" s="707"/>
      <c r="D75" s="299"/>
      <c r="E75" s="706"/>
      <c r="F75" s="640"/>
      <c r="G75" s="640"/>
    </row>
    <row r="76" spans="2:9">
      <c r="B76" s="704"/>
      <c r="C76" s="707"/>
      <c r="D76" s="299"/>
      <c r="E76" s="706"/>
      <c r="F76" s="640"/>
      <c r="G76" s="640"/>
    </row>
    <row r="77" spans="2:9">
      <c r="B77" s="704"/>
      <c r="C77" s="707"/>
      <c r="D77" s="707"/>
      <c r="E77" s="706"/>
      <c r="F77" s="640"/>
      <c r="G77" s="708"/>
      <c r="H77" s="709"/>
      <c r="I77" s="710"/>
    </row>
    <row r="78" spans="2:9">
      <c r="C78" s="640"/>
      <c r="F78" s="640"/>
      <c r="G78" s="640"/>
    </row>
    <row r="79" spans="2:9">
      <c r="C79" s="640"/>
      <c r="F79" s="640"/>
      <c r="G79" s="640"/>
    </row>
    <row r="80" spans="2:9">
      <c r="B80" s="711"/>
      <c r="C80" s="712"/>
      <c r="D80" s="712"/>
      <c r="E80" s="712"/>
      <c r="F80" s="640"/>
      <c r="G80" s="640"/>
    </row>
    <row r="81" spans="2:9">
      <c r="B81" s="711"/>
      <c r="C81" s="712"/>
      <c r="D81" s="712"/>
      <c r="E81" s="712"/>
      <c r="F81" s="640"/>
      <c r="G81" s="640"/>
    </row>
    <row r="82" spans="2:9">
      <c r="B82" s="704"/>
      <c r="C82" s="705"/>
      <c r="D82" s="705"/>
      <c r="E82" s="706"/>
    </row>
    <row r="83" spans="2:9">
      <c r="B83" s="704"/>
      <c r="C83" s="705"/>
      <c r="D83" s="705"/>
      <c r="E83" s="706"/>
    </row>
    <row r="84" spans="2:9">
      <c r="B84" s="704"/>
      <c r="C84" s="705"/>
      <c r="D84" s="705"/>
      <c r="E84" s="706"/>
    </row>
    <row r="85" spans="2:9">
      <c r="B85" s="704"/>
      <c r="C85" s="705"/>
      <c r="D85" s="705"/>
      <c r="E85" s="706"/>
    </row>
    <row r="86" spans="2:9">
      <c r="B86" s="704"/>
      <c r="C86" s="705"/>
      <c r="D86" s="705"/>
      <c r="E86" s="706"/>
    </row>
    <row r="87" spans="2:9">
      <c r="B87" s="704"/>
      <c r="C87" s="705"/>
      <c r="D87" s="705"/>
      <c r="E87" s="706"/>
    </row>
    <row r="88" spans="2:9">
      <c r="B88" s="704"/>
      <c r="C88" s="705"/>
      <c r="D88" s="705"/>
      <c r="E88" s="706"/>
    </row>
    <row r="89" spans="2:9">
      <c r="B89" s="704"/>
      <c r="C89" s="705"/>
      <c r="D89" s="298"/>
      <c r="E89" s="706"/>
    </row>
    <row r="90" spans="2:9" ht="13.5" thickBot="1">
      <c r="B90" s="704"/>
      <c r="C90" s="705"/>
      <c r="D90" s="298"/>
      <c r="E90" s="706"/>
    </row>
    <row r="91" spans="2:9" ht="13.5" thickBot="1">
      <c r="B91" s="704"/>
      <c r="C91" s="705"/>
      <c r="D91" s="705"/>
      <c r="E91" s="713"/>
      <c r="G91" s="709"/>
      <c r="H91" s="709"/>
      <c r="I91" s="710"/>
    </row>
    <row r="92" spans="2:9">
      <c r="B92" s="299"/>
      <c r="C92" s="299"/>
      <c r="D92" s="299"/>
      <c r="E92" s="298"/>
    </row>
    <row r="93" spans="2:9">
      <c r="B93" s="711"/>
      <c r="C93" s="714"/>
      <c r="D93" s="714"/>
      <c r="E93" s="714"/>
    </row>
    <row r="94" spans="2:9">
      <c r="B94" s="711"/>
      <c r="C94" s="714"/>
      <c r="D94" s="714"/>
      <c r="E94" s="714"/>
    </row>
    <row r="95" spans="2:9">
      <c r="B95" s="704"/>
      <c r="C95" s="705"/>
      <c r="D95" s="705"/>
      <c r="E95" s="706"/>
    </row>
    <row r="96" spans="2:9">
      <c r="B96" s="704"/>
      <c r="C96" s="705"/>
      <c r="D96" s="705"/>
      <c r="E96" s="706"/>
    </row>
    <row r="97" spans="2:9">
      <c r="B97" s="704"/>
      <c r="C97" s="705"/>
      <c r="D97" s="705"/>
      <c r="E97" s="706"/>
    </row>
    <row r="98" spans="2:9">
      <c r="B98" s="704"/>
      <c r="C98" s="705"/>
      <c r="D98" s="705"/>
      <c r="E98" s="706"/>
    </row>
    <row r="99" spans="2:9">
      <c r="B99" s="704"/>
      <c r="C99" s="705"/>
      <c r="D99" s="705"/>
      <c r="E99" s="706"/>
    </row>
    <row r="100" spans="2:9">
      <c r="B100" s="704"/>
      <c r="C100" s="705"/>
      <c r="D100" s="705"/>
      <c r="E100" s="706"/>
    </row>
    <row r="101" spans="2:9">
      <c r="B101" s="704"/>
      <c r="C101" s="705"/>
      <c r="D101" s="705"/>
      <c r="E101" s="706"/>
    </row>
    <row r="102" spans="2:9">
      <c r="B102" s="704"/>
      <c r="C102" s="705"/>
      <c r="D102" s="298"/>
      <c r="E102" s="706"/>
    </row>
    <row r="103" spans="2:9" ht="13.5" thickBot="1">
      <c r="B103" s="704"/>
      <c r="C103" s="705"/>
      <c r="D103" s="298"/>
      <c r="E103" s="706"/>
    </row>
    <row r="104" spans="2:9" ht="13.5" thickBot="1">
      <c r="B104" s="704"/>
      <c r="C104" s="705"/>
      <c r="D104" s="705"/>
      <c r="E104" s="713"/>
      <c r="G104" s="709"/>
      <c r="H104" s="709"/>
      <c r="I104" s="710"/>
    </row>
    <row r="106" spans="2:9">
      <c r="C106" s="709"/>
    </row>
    <row r="107" spans="2:9">
      <c r="C107" s="709"/>
      <c r="D107" s="709"/>
    </row>
    <row r="108" spans="2:9">
      <c r="C108" s="709"/>
      <c r="D108" s="709"/>
    </row>
    <row r="109" spans="2:9">
      <c r="C109" s="709"/>
      <c r="D109" s="709"/>
    </row>
    <row r="110" spans="2:9">
      <c r="C110" s="709"/>
      <c r="D110" s="709"/>
    </row>
    <row r="111" spans="2:9">
      <c r="C111" s="709"/>
      <c r="D111" s="709"/>
    </row>
    <row r="112" spans="2:9">
      <c r="C112" s="709"/>
      <c r="D112" s="709"/>
    </row>
    <row r="113" spans="3:4">
      <c r="C113" s="709"/>
      <c r="D113" s="709"/>
    </row>
    <row r="114" spans="3:4">
      <c r="C114" s="709"/>
      <c r="D114" s="709"/>
    </row>
    <row r="115" spans="3:4">
      <c r="C115" s="709"/>
      <c r="D115" s="709"/>
    </row>
    <row r="116" spans="3:4">
      <c r="C116" s="709"/>
      <c r="D116" s="709"/>
    </row>
    <row r="117" spans="3:4">
      <c r="C117" s="709"/>
      <c r="D117" s="709"/>
    </row>
    <row r="118" spans="3:4">
      <c r="C118" s="709"/>
      <c r="D118" s="709"/>
    </row>
    <row r="119" spans="3:4">
      <c r="C119" s="709"/>
      <c r="D119" s="709"/>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W44"/>
  <sheetViews>
    <sheetView showGridLines="0" view="pageBreakPreview" zoomScale="70" zoomScaleNormal="50" zoomScaleSheetLayoutView="70" workbookViewId="0"/>
  </sheetViews>
  <sheetFormatPr defaultRowHeight="12.75"/>
  <cols>
    <col min="1" max="1" width="80" style="298" customWidth="1"/>
    <col min="2" max="2" width="12.7109375" style="298" customWidth="1"/>
    <col min="3" max="3" width="12.7109375" style="641" customWidth="1"/>
    <col min="4" max="5" width="12.7109375" style="640" customWidth="1"/>
    <col min="6" max="8" width="12.7109375" style="641" customWidth="1"/>
    <col min="9" max="9" width="12.7109375" style="640" customWidth="1"/>
    <col min="10" max="11" width="12.7109375" style="641" customWidth="1"/>
    <col min="12" max="12" width="3.7109375" style="299" customWidth="1"/>
    <col min="13" max="13" width="9.140625" style="299"/>
    <col min="14" max="16384" width="9.140625" style="298"/>
  </cols>
  <sheetData>
    <row r="1" spans="1:23" s="583" customFormat="1" ht="50.1" customHeight="1">
      <c r="A1" s="582"/>
      <c r="C1" s="584"/>
      <c r="D1" s="584"/>
      <c r="E1" s="584"/>
      <c r="F1" s="584"/>
      <c r="G1" s="584"/>
      <c r="H1" s="584"/>
      <c r="I1" s="584"/>
      <c r="J1" s="584"/>
      <c r="K1" s="584"/>
    </row>
    <row r="2" spans="1:23" s="192" customFormat="1" ht="39.950000000000003" customHeight="1">
      <c r="A2" s="190" t="s">
        <v>592</v>
      </c>
      <c r="B2" s="585"/>
      <c r="C2" s="586"/>
      <c r="D2" s="586"/>
      <c r="E2" s="585"/>
      <c r="F2" s="585"/>
      <c r="G2" s="585"/>
      <c r="H2" s="369"/>
      <c r="I2" s="369"/>
      <c r="J2" s="369"/>
      <c r="K2" s="369"/>
      <c r="L2" s="270"/>
      <c r="M2" s="270"/>
      <c r="N2" s="270"/>
      <c r="O2" s="270"/>
      <c r="P2" s="270"/>
      <c r="Q2" s="270"/>
      <c r="R2" s="270"/>
      <c r="S2" s="270"/>
      <c r="T2" s="270"/>
      <c r="U2" s="270"/>
      <c r="V2" s="270"/>
      <c r="W2" s="270"/>
    </row>
    <row r="3" spans="1:23" s="192" customFormat="1" ht="2.1" customHeight="1">
      <c r="A3" s="642"/>
      <c r="B3" s="195"/>
      <c r="C3" s="196"/>
      <c r="D3" s="196"/>
      <c r="E3" s="195"/>
      <c r="F3" s="195"/>
      <c r="G3" s="195"/>
      <c r="H3" s="195"/>
      <c r="I3" s="643"/>
      <c r="J3" s="643"/>
      <c r="K3" s="643"/>
      <c r="L3" s="270"/>
      <c r="M3" s="270"/>
      <c r="N3" s="270"/>
      <c r="O3" s="270"/>
      <c r="P3" s="270"/>
      <c r="Q3" s="270"/>
      <c r="R3" s="270"/>
      <c r="S3" s="270"/>
      <c r="T3" s="270"/>
      <c r="U3" s="270"/>
      <c r="V3" s="270"/>
      <c r="W3" s="270"/>
    </row>
    <row r="4" spans="1:23" s="199" customFormat="1" ht="15.75" customHeight="1">
      <c r="A4" s="197"/>
      <c r="B4" s="197"/>
      <c r="C4" s="197"/>
      <c r="D4" s="197"/>
      <c r="E4" s="198"/>
      <c r="F4" s="198"/>
      <c r="G4" s="198"/>
      <c r="H4" s="198"/>
      <c r="I4" s="198"/>
      <c r="J4" s="198"/>
      <c r="K4" s="198"/>
      <c r="L4" s="372"/>
      <c r="M4" s="372"/>
      <c r="N4" s="372"/>
      <c r="O4" s="372"/>
      <c r="P4" s="372"/>
      <c r="Q4" s="372"/>
      <c r="R4" s="372"/>
      <c r="S4" s="372"/>
      <c r="T4" s="372"/>
      <c r="U4" s="372"/>
      <c r="V4" s="372"/>
      <c r="W4" s="372"/>
    </row>
    <row r="5" spans="1:23" s="199" customFormat="1" ht="20.100000000000001" customHeight="1">
      <c r="A5" s="200" t="s">
        <v>479</v>
      </c>
      <c r="B5" s="201"/>
      <c r="C5" s="644"/>
      <c r="D5" s="644"/>
      <c r="E5" s="644"/>
      <c r="F5" s="644"/>
      <c r="G5" s="644"/>
      <c r="H5" s="644"/>
      <c r="I5" s="645"/>
      <c r="J5" s="645"/>
      <c r="K5" s="645"/>
      <c r="L5" s="372"/>
    </row>
    <row r="6" spans="1:23" s="270" customFormat="1" ht="15.95" customHeight="1">
      <c r="A6" s="322" t="s">
        <v>269</v>
      </c>
      <c r="B6" s="589" t="s">
        <v>190</v>
      </c>
      <c r="C6" s="204" t="s">
        <v>191</v>
      </c>
      <c r="D6" s="204" t="s">
        <v>192</v>
      </c>
      <c r="E6" s="204" t="s">
        <v>193</v>
      </c>
      <c r="F6" s="207" t="s">
        <v>54</v>
      </c>
      <c r="G6" s="208" t="s">
        <v>55</v>
      </c>
      <c r="H6" s="208" t="s">
        <v>56</v>
      </c>
      <c r="I6" s="208" t="s">
        <v>57</v>
      </c>
      <c r="J6" s="207" t="s">
        <v>270</v>
      </c>
      <c r="K6" s="208" t="s">
        <v>271</v>
      </c>
      <c r="M6" s="296"/>
      <c r="N6" s="715"/>
    </row>
    <row r="7" spans="1:23" ht="15.95" customHeight="1">
      <c r="A7" s="593" t="s">
        <v>439</v>
      </c>
      <c r="B7" s="594"/>
      <c r="C7" s="595"/>
      <c r="D7" s="595"/>
      <c r="E7" s="596"/>
      <c r="F7" s="597"/>
      <c r="G7" s="598"/>
      <c r="H7" s="598"/>
      <c r="I7" s="599"/>
      <c r="J7" s="597"/>
      <c r="K7" s="598"/>
      <c r="L7" s="298"/>
    </row>
    <row r="8" spans="1:23" s="297" customFormat="1" ht="15.95" customHeight="1">
      <c r="A8" s="230" t="s">
        <v>480</v>
      </c>
      <c r="B8" s="612">
        <v>139.61440431</v>
      </c>
      <c r="C8" s="596">
        <v>127.50908193000001</v>
      </c>
      <c r="D8" s="595">
        <v>167.15375678000001</v>
      </c>
      <c r="E8" s="596">
        <v>100.62156779</v>
      </c>
      <c r="F8" s="613">
        <v>144.18066427000002</v>
      </c>
      <c r="G8" s="598">
        <v>102.98323368999999</v>
      </c>
      <c r="H8" s="598">
        <v>165.17534185</v>
      </c>
      <c r="I8" s="599">
        <v>129.60434212000001</v>
      </c>
      <c r="J8" s="613">
        <v>534.89881080999999</v>
      </c>
      <c r="K8" s="598">
        <v>541.94358192999994</v>
      </c>
      <c r="M8" s="650"/>
    </row>
    <row r="9" spans="1:23" s="297" customFormat="1" ht="15.95" customHeight="1">
      <c r="A9" s="230" t="s">
        <v>481</v>
      </c>
      <c r="B9" s="612">
        <v>93.517447000000004</v>
      </c>
      <c r="C9" s="596">
        <v>111.34177699999999</v>
      </c>
      <c r="D9" s="595">
        <v>106.46686</v>
      </c>
      <c r="E9" s="596">
        <v>149.48325700000001</v>
      </c>
      <c r="F9" s="613">
        <v>117.425607</v>
      </c>
      <c r="G9" s="598">
        <v>116.031014</v>
      </c>
      <c r="H9" s="598">
        <v>121.689448</v>
      </c>
      <c r="I9" s="599">
        <v>152.461579</v>
      </c>
      <c r="J9" s="613">
        <v>460.80934100000002</v>
      </c>
      <c r="K9" s="598">
        <v>507.60764800000004</v>
      </c>
      <c r="M9" s="650"/>
    </row>
    <row r="10" spans="1:23" s="297" customFormat="1" ht="15.95" customHeight="1">
      <c r="A10" s="230" t="s">
        <v>482</v>
      </c>
      <c r="B10" s="612">
        <v>83.671216000000001</v>
      </c>
      <c r="C10" s="596">
        <v>56.209232999999998</v>
      </c>
      <c r="D10" s="595">
        <v>59.703225000000003</v>
      </c>
      <c r="E10" s="596">
        <v>37.911552</v>
      </c>
      <c r="F10" s="613">
        <v>31.927807000000001</v>
      </c>
      <c r="G10" s="598">
        <v>36.153100000000002</v>
      </c>
      <c r="H10" s="598">
        <v>45.629519999999999</v>
      </c>
      <c r="I10" s="599">
        <v>27.616285000000001</v>
      </c>
      <c r="J10" s="613">
        <v>237.495226</v>
      </c>
      <c r="K10" s="598">
        <v>141.32671200000001</v>
      </c>
      <c r="M10" s="650"/>
    </row>
    <row r="11" spans="1:23" ht="15.95" customHeight="1">
      <c r="A11" s="230" t="s">
        <v>483</v>
      </c>
      <c r="B11" s="612">
        <v>-0.30570389000050002</v>
      </c>
      <c r="C11" s="596">
        <v>0.10700629999889999</v>
      </c>
      <c r="D11" s="595">
        <v>-5.6682089998999603E-2</v>
      </c>
      <c r="E11" s="596">
        <v>2.0411400000199701E-2</v>
      </c>
      <c r="F11" s="613">
        <v>6.2358619997888803E-2</v>
      </c>
      <c r="G11" s="598">
        <v>-0.92233277999709495</v>
      </c>
      <c r="H11" s="598">
        <v>1.28874302000062</v>
      </c>
      <c r="I11" s="599">
        <v>-0.38768996999952204</v>
      </c>
      <c r="J11" s="613">
        <v>-0.23496828000039993</v>
      </c>
      <c r="K11" s="598">
        <v>4.1078890001891882E-2</v>
      </c>
      <c r="L11" s="298"/>
      <c r="M11" s="650"/>
    </row>
    <row r="12" spans="1:23" ht="15.95" customHeight="1">
      <c r="A12" s="219" t="s">
        <v>484</v>
      </c>
      <c r="B12" s="600">
        <v>316.49736342</v>
      </c>
      <c r="C12" s="602">
        <v>295.167098229999</v>
      </c>
      <c r="D12" s="601">
        <v>333.26715969000099</v>
      </c>
      <c r="E12" s="602">
        <v>288.03678818999998</v>
      </c>
      <c r="F12" s="603">
        <v>293.59643688999802</v>
      </c>
      <c r="G12" s="604">
        <v>254.245014910002</v>
      </c>
      <c r="H12" s="604">
        <v>333.78305287000001</v>
      </c>
      <c r="I12" s="605">
        <v>309.29451614999999</v>
      </c>
      <c r="J12" s="603">
        <v>1232.9684095300001</v>
      </c>
      <c r="K12" s="604">
        <v>1190.9190208200002</v>
      </c>
      <c r="L12" s="298"/>
      <c r="M12" s="650"/>
    </row>
    <row r="13" spans="1:23" ht="15.95" customHeight="1">
      <c r="A13" s="230" t="s">
        <v>444</v>
      </c>
      <c r="B13" s="612">
        <v>114.38144527</v>
      </c>
      <c r="C13" s="596">
        <v>110.32724484000001</v>
      </c>
      <c r="D13" s="595">
        <v>117.86395697</v>
      </c>
      <c r="E13" s="596">
        <v>129.39424790999999</v>
      </c>
      <c r="F13" s="613">
        <v>120.57647351</v>
      </c>
      <c r="G13" s="598">
        <v>119.30316473000001</v>
      </c>
      <c r="H13" s="598">
        <v>129.11968826999998</v>
      </c>
      <c r="I13" s="599">
        <v>125.8405005</v>
      </c>
      <c r="J13" s="613">
        <v>471.96689499000001</v>
      </c>
      <c r="K13" s="598">
        <v>494.83982701000002</v>
      </c>
      <c r="L13" s="298"/>
      <c r="M13" s="650"/>
    </row>
    <row r="14" spans="1:23" ht="15.95" customHeight="1">
      <c r="A14" s="230" t="s">
        <v>485</v>
      </c>
      <c r="B14" s="612">
        <v>16.198296670000101</v>
      </c>
      <c r="C14" s="596">
        <v>15.705804859999901</v>
      </c>
      <c r="D14" s="595">
        <v>16.552788410000101</v>
      </c>
      <c r="E14" s="596">
        <v>26.145788020000001</v>
      </c>
      <c r="F14" s="613">
        <v>22.060153780000103</v>
      </c>
      <c r="G14" s="598">
        <v>19.217596289999999</v>
      </c>
      <c r="H14" s="598">
        <v>19.177850530000001</v>
      </c>
      <c r="I14" s="599">
        <v>31.969244760000002</v>
      </c>
      <c r="J14" s="613">
        <v>74.602677960000108</v>
      </c>
      <c r="K14" s="598">
        <v>92.424845360000106</v>
      </c>
      <c r="L14" s="298"/>
      <c r="M14" s="650"/>
    </row>
    <row r="15" spans="1:23" ht="15.95" customHeight="1">
      <c r="A15" s="219" t="s">
        <v>486</v>
      </c>
      <c r="B15" s="600">
        <v>130.57974193999999</v>
      </c>
      <c r="C15" s="602">
        <v>126.03304970000001</v>
      </c>
      <c r="D15" s="601">
        <v>134.41674538000001</v>
      </c>
      <c r="E15" s="602">
        <v>155.54003593000002</v>
      </c>
      <c r="F15" s="603">
        <v>142.63662728999998</v>
      </c>
      <c r="G15" s="604">
        <v>138.52076102000001</v>
      </c>
      <c r="H15" s="604">
        <v>148.29753880000001</v>
      </c>
      <c r="I15" s="605">
        <v>157.80974526</v>
      </c>
      <c r="J15" s="603">
        <v>546.56957294999995</v>
      </c>
      <c r="K15" s="604">
        <v>587.26467236999997</v>
      </c>
      <c r="L15" s="298"/>
      <c r="M15" s="650"/>
    </row>
    <row r="16" spans="1:23" ht="15.95" customHeight="1">
      <c r="A16" s="716" t="s">
        <v>487</v>
      </c>
      <c r="B16" s="600">
        <v>185.91762148000498</v>
      </c>
      <c r="C16" s="602">
        <v>169.13404852999699</v>
      </c>
      <c r="D16" s="601">
        <v>198.85041431000201</v>
      </c>
      <c r="E16" s="602">
        <v>132.49675225999999</v>
      </c>
      <c r="F16" s="603">
        <v>150.95980959999801</v>
      </c>
      <c r="G16" s="604">
        <v>115.724253890002</v>
      </c>
      <c r="H16" s="604">
        <v>185.485514069999</v>
      </c>
      <c r="I16" s="605">
        <v>151.48477089000099</v>
      </c>
      <c r="J16" s="603">
        <v>686.39883658000394</v>
      </c>
      <c r="K16" s="604">
        <v>603.65434844999993</v>
      </c>
      <c r="L16" s="297"/>
      <c r="M16" s="650"/>
    </row>
    <row r="17" spans="1:13" ht="15.95" customHeight="1">
      <c r="A17" s="230" t="s">
        <v>488</v>
      </c>
      <c r="B17" s="594">
        <v>-157.84239893</v>
      </c>
      <c r="C17" s="609">
        <v>-101.64443804999999</v>
      </c>
      <c r="D17" s="608">
        <v>-83.045877599999997</v>
      </c>
      <c r="E17" s="609">
        <v>-2.5136475699999998</v>
      </c>
      <c r="F17" s="597">
        <v>-163.59947157000002</v>
      </c>
      <c r="G17" s="610">
        <v>-101.56541568999999</v>
      </c>
      <c r="H17" s="610">
        <v>-297.80143384999997</v>
      </c>
      <c r="I17" s="611">
        <v>-125.84626512</v>
      </c>
      <c r="J17" s="597">
        <v>-345.04636214999999</v>
      </c>
      <c r="K17" s="610">
        <v>-688.81258622999997</v>
      </c>
      <c r="L17" s="297"/>
      <c r="M17" s="650"/>
    </row>
    <row r="18" spans="1:13" ht="15.95" customHeight="1">
      <c r="A18" s="230" t="s">
        <v>455</v>
      </c>
      <c r="B18" s="612">
        <v>-17.991318929999998</v>
      </c>
      <c r="C18" s="596">
        <v>-36.930645049999995</v>
      </c>
      <c r="D18" s="595">
        <v>-29.243850600000002</v>
      </c>
      <c r="E18" s="596">
        <v>41.29162943</v>
      </c>
      <c r="F18" s="613">
        <v>29.841813429999998</v>
      </c>
      <c r="G18" s="598">
        <v>45.92411731</v>
      </c>
      <c r="H18" s="598">
        <v>-27.51183885</v>
      </c>
      <c r="I18" s="599">
        <v>89.41153688</v>
      </c>
      <c r="J18" s="613">
        <v>-42.874185149999995</v>
      </c>
      <c r="K18" s="598">
        <v>137.66562876999998</v>
      </c>
      <c r="L18" s="298"/>
      <c r="M18" s="650"/>
    </row>
    <row r="19" spans="1:13" ht="15.95" customHeight="1">
      <c r="A19" s="230" t="s">
        <v>456</v>
      </c>
      <c r="B19" s="612">
        <v>20.964863000000001</v>
      </c>
      <c r="C19" s="596">
        <v>6.0065049999999998</v>
      </c>
      <c r="D19" s="595">
        <v>8.9744259999999993</v>
      </c>
      <c r="E19" s="596">
        <v>-9.4353850000000001</v>
      </c>
      <c r="F19" s="613">
        <v>-24.371382000000001</v>
      </c>
      <c r="G19" s="598">
        <v>-33.396147999999997</v>
      </c>
      <c r="H19" s="598">
        <v>-40.841194999999999</v>
      </c>
      <c r="I19" s="599">
        <v>-197.73647099999999</v>
      </c>
      <c r="J19" s="613">
        <v>26.510408999999999</v>
      </c>
      <c r="K19" s="598">
        <v>-296.34519599999999</v>
      </c>
      <c r="L19" s="298"/>
      <c r="M19" s="650"/>
    </row>
    <row r="20" spans="1:13" ht="15.95" customHeight="1">
      <c r="A20" s="230" t="s">
        <v>457</v>
      </c>
      <c r="B20" s="612">
        <v>-160.815943</v>
      </c>
      <c r="C20" s="596">
        <v>-70.720298</v>
      </c>
      <c r="D20" s="595">
        <v>-62.776452999999997</v>
      </c>
      <c r="E20" s="596">
        <v>-34.369892</v>
      </c>
      <c r="F20" s="613">
        <v>-169.06990300000001</v>
      </c>
      <c r="G20" s="598">
        <v>-114.093385</v>
      </c>
      <c r="H20" s="598">
        <v>-229.44839999999999</v>
      </c>
      <c r="I20" s="599">
        <v>-17.521331</v>
      </c>
      <c r="J20" s="613">
        <v>-328.68258600000001</v>
      </c>
      <c r="K20" s="598">
        <v>-530.13301899999999</v>
      </c>
      <c r="L20" s="298"/>
      <c r="M20" s="650"/>
    </row>
    <row r="21" spans="1:13" ht="15.95" customHeight="1">
      <c r="A21" s="230" t="s">
        <v>459</v>
      </c>
      <c r="B21" s="612">
        <v>14.164433000000001</v>
      </c>
      <c r="C21" s="596">
        <v>-16.085571000000002</v>
      </c>
      <c r="D21" s="595">
        <v>-10.246383</v>
      </c>
      <c r="E21" s="596">
        <v>-9.5364730000000009</v>
      </c>
      <c r="F21" s="613">
        <v>-158.29947100000001</v>
      </c>
      <c r="G21" s="598">
        <v>-18.802600999999999</v>
      </c>
      <c r="H21" s="598">
        <v>-20.060578</v>
      </c>
      <c r="I21" s="599">
        <v>-27.492028000000001</v>
      </c>
      <c r="J21" s="613">
        <v>-21.703994000000002</v>
      </c>
      <c r="K21" s="598">
        <v>-224.65467799999999</v>
      </c>
      <c r="L21" s="298"/>
      <c r="M21" s="650"/>
    </row>
    <row r="22" spans="1:13" ht="15.95" customHeight="1">
      <c r="A22" s="230" t="s">
        <v>460</v>
      </c>
      <c r="B22" s="612">
        <v>5.5090000000000003</v>
      </c>
      <c r="C22" s="596">
        <v>0</v>
      </c>
      <c r="D22" s="595">
        <v>0</v>
      </c>
      <c r="E22" s="596">
        <v>0</v>
      </c>
      <c r="F22" s="613">
        <v>0</v>
      </c>
      <c r="G22" s="598">
        <v>0</v>
      </c>
      <c r="H22" s="598">
        <v>-25.469808999999998</v>
      </c>
      <c r="I22" s="599">
        <v>0</v>
      </c>
      <c r="J22" s="613">
        <v>5.5090000000000003</v>
      </c>
      <c r="K22" s="598">
        <v>-25.469808999999998</v>
      </c>
      <c r="L22" s="298"/>
      <c r="M22" s="650"/>
    </row>
    <row r="23" spans="1:13" ht="15.95" customHeight="1">
      <c r="A23" s="337" t="s">
        <v>489</v>
      </c>
      <c r="B23" s="600">
        <v>47.748655550004599</v>
      </c>
      <c r="C23" s="602">
        <v>51.404039479997394</v>
      </c>
      <c r="D23" s="601">
        <v>105.55815371000202</v>
      </c>
      <c r="E23" s="602">
        <v>120.44663168999901</v>
      </c>
      <c r="F23" s="603">
        <v>-170.93913297000131</v>
      </c>
      <c r="G23" s="604">
        <v>-4.6437627999984983</v>
      </c>
      <c r="H23" s="604">
        <v>-157.84630678000198</v>
      </c>
      <c r="I23" s="605">
        <v>-1.8535222299991005</v>
      </c>
      <c r="J23" s="603">
        <v>325.15748043000303</v>
      </c>
      <c r="K23" s="604">
        <v>-335.28272478000088</v>
      </c>
      <c r="L23" s="298"/>
      <c r="M23" s="650"/>
    </row>
    <row r="24" spans="1:13" ht="15.95" customHeight="1">
      <c r="A24" s="230" t="s">
        <v>69</v>
      </c>
      <c r="B24" s="612">
        <v>8.0444518299999999</v>
      </c>
      <c r="C24" s="596">
        <v>14.068493489999998</v>
      </c>
      <c r="D24" s="595">
        <v>16.63836178</v>
      </c>
      <c r="E24" s="596">
        <v>21.083029069999998</v>
      </c>
      <c r="F24" s="613">
        <v>-55.623589469999999</v>
      </c>
      <c r="G24" s="598">
        <v>-27.677967890000001</v>
      </c>
      <c r="H24" s="598">
        <v>-50.11221942000001</v>
      </c>
      <c r="I24" s="599">
        <v>-34.395713609999987</v>
      </c>
      <c r="J24" s="613">
        <v>59.83433617</v>
      </c>
      <c r="K24" s="598">
        <v>-167.80949039000001</v>
      </c>
      <c r="L24" s="298"/>
      <c r="M24" s="650"/>
    </row>
    <row r="25" spans="1:13" ht="15.95" customHeight="1">
      <c r="A25" s="230" t="s">
        <v>70</v>
      </c>
      <c r="B25" s="612">
        <v>4.2432310000000006</v>
      </c>
      <c r="C25" s="596">
        <v>0.50412900000000005</v>
      </c>
      <c r="D25" s="595">
        <v>1.542889</v>
      </c>
      <c r="E25" s="596">
        <v>1.3349E-2</v>
      </c>
      <c r="F25" s="613">
        <v>1.3076129999999999</v>
      </c>
      <c r="G25" s="598">
        <v>-2.7876690000000002</v>
      </c>
      <c r="H25" s="598">
        <v>-2.1163370000000001</v>
      </c>
      <c r="I25" s="599">
        <v>15.916316</v>
      </c>
      <c r="J25" s="613">
        <v>6.3035980000000009</v>
      </c>
      <c r="K25" s="598">
        <v>12.319922999999999</v>
      </c>
      <c r="L25" s="298"/>
      <c r="M25" s="650"/>
    </row>
    <row r="26" spans="1:13" ht="15.95" customHeight="1">
      <c r="A26" s="219" t="s">
        <v>75</v>
      </c>
      <c r="B26" s="600">
        <v>35.460972720004698</v>
      </c>
      <c r="C26" s="602">
        <v>36.831416989997408</v>
      </c>
      <c r="D26" s="601">
        <v>87.376902930002203</v>
      </c>
      <c r="E26" s="602">
        <v>99.350253619999009</v>
      </c>
      <c r="F26" s="603">
        <v>-116.62315650000106</v>
      </c>
      <c r="G26" s="604">
        <v>25.821874090000996</v>
      </c>
      <c r="H26" s="604">
        <v>-105.61775036000191</v>
      </c>
      <c r="I26" s="605">
        <v>16.625875380000597</v>
      </c>
      <c r="J26" s="603">
        <v>259.01954626000332</v>
      </c>
      <c r="K26" s="604">
        <v>-179.79315739000137</v>
      </c>
      <c r="L26" s="298"/>
      <c r="M26" s="650"/>
    </row>
    <row r="27" spans="1:13" ht="15.95" customHeight="1">
      <c r="A27" s="593" t="s">
        <v>490</v>
      </c>
      <c r="B27" s="659"/>
      <c r="C27" s="660"/>
      <c r="D27" s="661"/>
      <c r="E27" s="660"/>
      <c r="F27" s="662"/>
      <c r="G27" s="663"/>
      <c r="H27" s="663"/>
      <c r="I27" s="193"/>
      <c r="J27" s="662"/>
      <c r="K27" s="663"/>
      <c r="L27" s="298"/>
      <c r="M27" s="637"/>
    </row>
    <row r="28" spans="1:13" ht="15.95" customHeight="1">
      <c r="A28" s="230" t="s">
        <v>463</v>
      </c>
      <c r="B28" s="612">
        <v>178.31759</v>
      </c>
      <c r="C28" s="596">
        <v>119.628327</v>
      </c>
      <c r="D28" s="595">
        <v>122.894918</v>
      </c>
      <c r="E28" s="666">
        <v>188.93402399999999</v>
      </c>
      <c r="F28" s="613">
        <v>158.83372299999999</v>
      </c>
      <c r="G28" s="598">
        <v>159.66998100000001</v>
      </c>
      <c r="H28" s="598">
        <v>173.01051899999999</v>
      </c>
      <c r="I28" s="598">
        <v>194.77203499999999</v>
      </c>
      <c r="J28" s="613">
        <v>609.77485899999999</v>
      </c>
      <c r="K28" s="598">
        <v>686.28625799999998</v>
      </c>
      <c r="L28" s="298"/>
      <c r="M28" s="637"/>
    </row>
    <row r="29" spans="1:13" ht="15.95" customHeight="1">
      <c r="A29" s="230" t="s">
        <v>464</v>
      </c>
      <c r="B29" s="612">
        <v>43.515425999999998</v>
      </c>
      <c r="C29" s="596">
        <v>21.779174000000001</v>
      </c>
      <c r="D29" s="595">
        <v>14.258785</v>
      </c>
      <c r="E29" s="666">
        <v>83.544331999999997</v>
      </c>
      <c r="F29" s="613">
        <v>23.604344999999999</v>
      </c>
      <c r="G29" s="598">
        <v>28.768348</v>
      </c>
      <c r="H29" s="598">
        <v>60.426879</v>
      </c>
      <c r="I29" s="598">
        <v>75.835127999999997</v>
      </c>
      <c r="J29" s="613">
        <v>163.09771699999999</v>
      </c>
      <c r="K29" s="598">
        <v>188.63469999999998</v>
      </c>
      <c r="L29" s="298"/>
      <c r="M29" s="637"/>
    </row>
    <row r="30" spans="1:13" ht="15.95" customHeight="1">
      <c r="A30" s="230" t="s">
        <v>465</v>
      </c>
      <c r="B30" s="612">
        <v>61.347184999999996</v>
      </c>
      <c r="C30" s="596">
        <v>33.742006700000005</v>
      </c>
      <c r="D30" s="595">
        <v>26.5482768</v>
      </c>
      <c r="E30" s="666">
        <v>102.4377344</v>
      </c>
      <c r="F30" s="613">
        <v>39.4877173</v>
      </c>
      <c r="G30" s="598">
        <v>44.735346100000001</v>
      </c>
      <c r="H30" s="598">
        <v>77.72793089999999</v>
      </c>
      <c r="I30" s="598">
        <v>95.312331499999999</v>
      </c>
      <c r="J30" s="613">
        <v>224.07520289999999</v>
      </c>
      <c r="K30" s="598">
        <v>257.26332579999996</v>
      </c>
      <c r="L30" s="298"/>
      <c r="M30" s="637"/>
    </row>
    <row r="31" spans="1:13" ht="15.95" customHeight="1">
      <c r="A31" s="593" t="s">
        <v>76</v>
      </c>
      <c r="B31" s="620"/>
      <c r="C31" s="622"/>
      <c r="D31" s="621"/>
      <c r="E31" s="667"/>
      <c r="F31" s="623"/>
      <c r="G31" s="624"/>
      <c r="H31" s="624"/>
      <c r="I31" s="625"/>
      <c r="J31" s="623"/>
      <c r="K31" s="624"/>
      <c r="L31" s="298"/>
      <c r="M31" s="650"/>
    </row>
    <row r="32" spans="1:13" s="297" customFormat="1" ht="15.95" customHeight="1">
      <c r="A32" s="669" t="s">
        <v>77</v>
      </c>
      <c r="B32" s="612">
        <v>573.36946339999997</v>
      </c>
      <c r="C32" s="596">
        <v>527.34365682999999</v>
      </c>
      <c r="D32" s="595">
        <v>615.21298314000001</v>
      </c>
      <c r="E32" s="596">
        <v>1523.8496521</v>
      </c>
      <c r="F32" s="613">
        <v>631.10437819000003</v>
      </c>
      <c r="G32" s="598">
        <v>640.73761164999996</v>
      </c>
      <c r="H32" s="598">
        <v>759.14795427000001</v>
      </c>
      <c r="I32" s="599">
        <v>1590.8549926400001</v>
      </c>
      <c r="J32" s="613">
        <v>3239.7757554699997</v>
      </c>
      <c r="K32" s="598">
        <v>3621.8449367499998</v>
      </c>
      <c r="M32" s="637"/>
    </row>
    <row r="33" spans="1:14" s="297" customFormat="1" ht="15.95" customHeight="1">
      <c r="A33" s="696" t="s">
        <v>467</v>
      </c>
      <c r="B33" s="612">
        <v>114.38144527</v>
      </c>
      <c r="C33" s="596">
        <v>110.32724484000001</v>
      </c>
      <c r="D33" s="595">
        <v>117.86395697</v>
      </c>
      <c r="E33" s="596">
        <v>129.39424790999999</v>
      </c>
      <c r="F33" s="613">
        <v>120.57647351</v>
      </c>
      <c r="G33" s="598">
        <v>119.30316473000001</v>
      </c>
      <c r="H33" s="598">
        <v>129.11968826999998</v>
      </c>
      <c r="I33" s="599">
        <v>125.8405005</v>
      </c>
      <c r="J33" s="613">
        <v>471.96689499000001</v>
      </c>
      <c r="K33" s="598">
        <v>494.83982701000002</v>
      </c>
      <c r="M33" s="637"/>
    </row>
    <row r="34" spans="1:14" ht="15.95" customHeight="1">
      <c r="A34" s="696" t="s">
        <v>469</v>
      </c>
      <c r="B34" s="670">
        <v>0.36075949367088606</v>
      </c>
      <c r="C34" s="671">
        <v>0.3728813559322034</v>
      </c>
      <c r="D34" s="671">
        <v>0.35435435435435436</v>
      </c>
      <c r="E34" s="672">
        <v>0.44791666666666669</v>
      </c>
      <c r="F34" s="673">
        <v>0.41156462585034015</v>
      </c>
      <c r="G34" s="717">
        <v>0.46850393700787402</v>
      </c>
      <c r="H34" s="717">
        <v>0.38622754491017963</v>
      </c>
      <c r="I34" s="717">
        <v>0.40776699029126212</v>
      </c>
      <c r="J34" s="673">
        <v>0.38280616382806165</v>
      </c>
      <c r="K34" s="717">
        <v>0.41561712846347609</v>
      </c>
      <c r="L34" s="298"/>
      <c r="M34" s="650"/>
    </row>
    <row r="35" spans="1:14" ht="15.95" customHeight="1">
      <c r="A35" s="193" t="s">
        <v>472</v>
      </c>
      <c r="B35" s="626">
        <v>54.692</v>
      </c>
      <c r="C35" s="627">
        <v>53.280999999999999</v>
      </c>
      <c r="D35" s="627">
        <v>53.588000000000001</v>
      </c>
      <c r="E35" s="628">
        <v>53.731000000000002</v>
      </c>
      <c r="F35" s="629">
        <v>51.67</v>
      </c>
      <c r="G35" s="630">
        <v>52.12</v>
      </c>
      <c r="H35" s="630">
        <v>51.843000000000004</v>
      </c>
      <c r="I35" s="630">
        <v>52.502000000000002</v>
      </c>
      <c r="J35" s="684">
        <v>54.692</v>
      </c>
      <c r="K35" s="685">
        <v>51.67</v>
      </c>
      <c r="L35" s="298"/>
      <c r="M35" s="650"/>
    </row>
    <row r="36" spans="1:14" ht="15.95" customHeight="1">
      <c r="A36" s="193" t="s">
        <v>473</v>
      </c>
      <c r="B36" s="626">
        <v>100</v>
      </c>
      <c r="C36" s="627">
        <v>102</v>
      </c>
      <c r="D36" s="627">
        <v>98</v>
      </c>
      <c r="E36" s="628">
        <v>98</v>
      </c>
      <c r="F36" s="629">
        <v>105</v>
      </c>
      <c r="G36" s="630">
        <v>101</v>
      </c>
      <c r="H36" s="630">
        <v>113</v>
      </c>
      <c r="I36" s="630">
        <v>119</v>
      </c>
      <c r="J36" s="629"/>
      <c r="K36" s="630"/>
      <c r="L36" s="298"/>
      <c r="M36" s="650"/>
    </row>
    <row r="37" spans="1:14" ht="15.95" customHeight="1">
      <c r="A37" s="193" t="s">
        <v>491</v>
      </c>
      <c r="B37" s="686">
        <v>17.671038919759997</v>
      </c>
      <c r="C37" s="687">
        <v>17.477671011669997</v>
      </c>
      <c r="D37" s="687">
        <v>17.778868324999998</v>
      </c>
      <c r="E37" s="688">
        <v>18.606989635999998</v>
      </c>
      <c r="F37" s="689">
        <v>19.879412717000001</v>
      </c>
      <c r="G37" s="690">
        <v>19.473830770110002</v>
      </c>
      <c r="H37" s="690">
        <v>19.137132672</v>
      </c>
      <c r="I37" s="690">
        <v>19.716967229000002</v>
      </c>
      <c r="J37" s="689">
        <v>17.671038919759997</v>
      </c>
      <c r="K37" s="690">
        <v>19.879412717000001</v>
      </c>
      <c r="L37" s="298"/>
      <c r="M37" s="650"/>
    </row>
    <row r="38" spans="1:14" ht="15.95" customHeight="1">
      <c r="A38" s="631" t="s">
        <v>301</v>
      </c>
      <c r="B38" s="632">
        <v>2570.8000000000002</v>
      </c>
      <c r="C38" s="691">
        <v>2602.1999999999998</v>
      </c>
      <c r="D38" s="633">
        <v>2646</v>
      </c>
      <c r="E38" s="634">
        <v>2693.2</v>
      </c>
      <c r="F38" s="635">
        <v>2738.6</v>
      </c>
      <c r="G38" s="636">
        <v>2762.3</v>
      </c>
      <c r="H38" s="636">
        <v>2822</v>
      </c>
      <c r="I38" s="636">
        <v>2857.3</v>
      </c>
      <c r="J38" s="635">
        <v>2570.8000000000002</v>
      </c>
      <c r="K38" s="636">
        <v>2738.6</v>
      </c>
      <c r="L38" s="298"/>
      <c r="M38" s="637"/>
    </row>
    <row r="39" spans="1:14" ht="15.95" customHeight="1">
      <c r="A39" s="294"/>
      <c r="L39" s="298"/>
      <c r="M39" s="193"/>
    </row>
    <row r="40" spans="1:14" s="199" customFormat="1" ht="20.100000000000001" customHeight="1">
      <c r="A40" s="200" t="s">
        <v>492</v>
      </c>
      <c r="B40" s="201"/>
      <c r="C40" s="644"/>
      <c r="D40" s="644"/>
      <c r="E40" s="644"/>
      <c r="F40" s="644"/>
      <c r="G40" s="644"/>
      <c r="H40" s="644"/>
      <c r="I40" s="645"/>
      <c r="J40" s="645"/>
      <c r="K40" s="645"/>
      <c r="L40" s="372"/>
    </row>
    <row r="41" spans="1:14" s="270" customFormat="1" ht="15.95" customHeight="1">
      <c r="A41" s="322" t="s">
        <v>269</v>
      </c>
      <c r="B41" s="589" t="s">
        <v>190</v>
      </c>
      <c r="C41" s="204" t="s">
        <v>191</v>
      </c>
      <c r="D41" s="204" t="s">
        <v>192</v>
      </c>
      <c r="E41" s="204" t="s">
        <v>193</v>
      </c>
      <c r="F41" s="207" t="s">
        <v>54</v>
      </c>
      <c r="G41" s="208" t="s">
        <v>55</v>
      </c>
      <c r="H41" s="208" t="s">
        <v>56</v>
      </c>
      <c r="I41" s="208" t="s">
        <v>57</v>
      </c>
      <c r="J41" s="207" t="s">
        <v>270</v>
      </c>
      <c r="K41" s="208" t="s">
        <v>271</v>
      </c>
      <c r="M41" s="296"/>
      <c r="N41" s="715"/>
    </row>
    <row r="42" spans="1:14" ht="15.95" customHeight="1">
      <c r="A42" s="219" t="s">
        <v>446</v>
      </c>
      <c r="B42" s="600">
        <v>185.91762148000498</v>
      </c>
      <c r="C42" s="602">
        <v>169.13404852999699</v>
      </c>
      <c r="D42" s="601">
        <v>198.85041431000201</v>
      </c>
      <c r="E42" s="602">
        <v>132.49675225999999</v>
      </c>
      <c r="F42" s="603">
        <v>150.95980959999801</v>
      </c>
      <c r="G42" s="604">
        <v>115.724253890002</v>
      </c>
      <c r="H42" s="604">
        <v>185.485514069999</v>
      </c>
      <c r="I42" s="605">
        <v>151.48477089000099</v>
      </c>
      <c r="J42" s="603">
        <v>686.39883658000394</v>
      </c>
      <c r="K42" s="604">
        <v>603.65434844999993</v>
      </c>
      <c r="L42" s="298"/>
      <c r="M42" s="650"/>
    </row>
    <row r="43" spans="1:14" ht="15.95" customHeight="1">
      <c r="A43" s="718" t="s">
        <v>493</v>
      </c>
      <c r="B43" s="719">
        <v>-157.84239893</v>
      </c>
      <c r="C43" s="720">
        <v>-101.64443804999999</v>
      </c>
      <c r="D43" s="721">
        <v>-83.045877599999997</v>
      </c>
      <c r="E43" s="720">
        <v>-2.5136475699999998</v>
      </c>
      <c r="F43" s="722">
        <v>-163.59947157000002</v>
      </c>
      <c r="G43" s="723">
        <v>-101.56541568999999</v>
      </c>
      <c r="H43" s="723">
        <v>-297.80143384999997</v>
      </c>
      <c r="I43" s="724">
        <v>-125.84626512</v>
      </c>
      <c r="J43" s="722">
        <v>-345.04636214999999</v>
      </c>
      <c r="K43" s="723">
        <v>-688.81258622999997</v>
      </c>
      <c r="L43" s="298"/>
      <c r="M43" s="650"/>
    </row>
    <row r="44" spans="1:14" s="297" customFormat="1" ht="15.95" customHeight="1">
      <c r="A44" s="337" t="s">
        <v>68</v>
      </c>
      <c r="B44" s="600">
        <v>28.0752225500046</v>
      </c>
      <c r="C44" s="602">
        <v>67.489610479997395</v>
      </c>
      <c r="D44" s="601">
        <v>115.80453671000201</v>
      </c>
      <c r="E44" s="602">
        <v>129.98310468999901</v>
      </c>
      <c r="F44" s="603">
        <v>-12.639661970001301</v>
      </c>
      <c r="G44" s="604">
        <v>14.158838200001501</v>
      </c>
      <c r="H44" s="604">
        <v>-112.31591978000199</v>
      </c>
      <c r="I44" s="605">
        <v>25.638505770000901</v>
      </c>
      <c r="J44" s="603">
        <v>341.35247443000299</v>
      </c>
      <c r="K44" s="604">
        <v>-85.158237780000889</v>
      </c>
      <c r="M44" s="637"/>
    </row>
  </sheetData>
  <pageMargins left="0.74803149606299213" right="0.35433070866141736" top="0.47244094488188981" bottom="0.43307086614173229" header="0.11811023622047245" footer="0.11811023622047245"/>
  <pageSetup paperSize="9" scale="65"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2"/>
    <pageSetUpPr fitToPage="1"/>
  </sheetPr>
  <dimension ref="A1:L34"/>
  <sheetViews>
    <sheetView showGridLines="0" showZeros="0" view="pageBreakPreview" zoomScale="70" zoomScaleNormal="70" zoomScaleSheetLayoutView="70" workbookViewId="0"/>
  </sheetViews>
  <sheetFormatPr defaultRowHeight="12.75"/>
  <cols>
    <col min="1" max="1" width="65.7109375" style="77" customWidth="1"/>
    <col min="2" max="7" width="14.7109375" style="78" customWidth="1"/>
    <col min="8" max="9" width="14.7109375" style="77" customWidth="1"/>
    <col min="10" max="10" width="3.7109375" style="72" customWidth="1"/>
    <col min="11" max="11" width="9.140625" style="77"/>
    <col min="12" max="12" width="9.140625" style="13"/>
    <col min="13" max="16384" width="9.140625" style="77"/>
  </cols>
  <sheetData>
    <row r="1" spans="1:12" s="2" customFormat="1" ht="50.1" customHeight="1">
      <c r="A1" s="3"/>
    </row>
    <row r="2" spans="1:12" s="13" customFormat="1" ht="39.950000000000003" customHeight="1">
      <c r="A2" s="4" t="s">
        <v>62</v>
      </c>
      <c r="C2" s="28"/>
      <c r="D2" s="28"/>
      <c r="I2" s="55"/>
      <c r="J2" s="28"/>
    </row>
    <row r="3" spans="1:12" s="13" customFormat="1" ht="2.1" customHeight="1">
      <c r="A3" s="158"/>
      <c r="B3" s="159"/>
      <c r="C3" s="160"/>
      <c r="D3" s="160"/>
      <c r="E3" s="159"/>
      <c r="F3" s="159"/>
      <c r="G3" s="159"/>
      <c r="H3" s="159"/>
      <c r="I3" s="161"/>
      <c r="J3" s="28"/>
    </row>
    <row r="4" spans="1:12" s="5" customFormat="1" ht="15.75" customHeight="1">
      <c r="A4" s="33"/>
      <c r="B4" s="33"/>
      <c r="C4" s="33"/>
      <c r="D4" s="33"/>
      <c r="E4" s="43"/>
      <c r="F4" s="43"/>
      <c r="G4" s="43"/>
      <c r="H4" s="43"/>
      <c r="I4" s="43"/>
      <c r="J4" s="1"/>
    </row>
    <row r="5" spans="1:12" s="5" customFormat="1" ht="20.100000000000001" customHeight="1">
      <c r="A5" s="40" t="s">
        <v>179</v>
      </c>
      <c r="B5" s="39"/>
      <c r="C5" s="49"/>
      <c r="D5" s="49"/>
      <c r="E5" s="49"/>
      <c r="F5" s="49"/>
      <c r="G5" s="49"/>
      <c r="H5" s="49"/>
      <c r="I5" s="49"/>
      <c r="J5" s="1"/>
    </row>
    <row r="6" spans="1:12" s="72" customFormat="1" ht="15.95" customHeight="1">
      <c r="A6" s="1" t="s">
        <v>129</v>
      </c>
      <c r="B6" s="1027" t="s">
        <v>169</v>
      </c>
      <c r="C6" s="74" t="s">
        <v>170</v>
      </c>
      <c r="D6" s="74" t="s">
        <v>171</v>
      </c>
      <c r="E6" s="1045" t="s">
        <v>172</v>
      </c>
      <c r="F6" s="74" t="s">
        <v>169</v>
      </c>
      <c r="G6" s="74" t="s">
        <v>170</v>
      </c>
      <c r="H6" s="74" t="s">
        <v>171</v>
      </c>
      <c r="I6" s="74" t="s">
        <v>172</v>
      </c>
      <c r="J6" s="61"/>
      <c r="L6" s="28"/>
    </row>
    <row r="7" spans="1:12" s="72" customFormat="1" ht="15.95" customHeight="1">
      <c r="A7" s="41"/>
      <c r="B7" s="1028">
        <v>2013</v>
      </c>
      <c r="C7" s="1039">
        <v>2013</v>
      </c>
      <c r="D7" s="145">
        <v>2013</v>
      </c>
      <c r="E7" s="143">
        <v>2013</v>
      </c>
      <c r="F7" s="145" t="s">
        <v>229</v>
      </c>
      <c r="G7" s="75" t="s">
        <v>229</v>
      </c>
      <c r="H7" s="75" t="s">
        <v>229</v>
      </c>
      <c r="I7" s="75" t="s">
        <v>229</v>
      </c>
      <c r="J7" s="61"/>
      <c r="L7" s="28"/>
    </row>
    <row r="8" spans="1:12" ht="15.95" customHeight="1">
      <c r="A8" s="1" t="s">
        <v>81</v>
      </c>
      <c r="B8" s="1029">
        <v>13316</v>
      </c>
      <c r="C8" s="172">
        <v>21783</v>
      </c>
      <c r="D8" s="62">
        <v>18699</v>
      </c>
      <c r="E8" s="62">
        <v>12816</v>
      </c>
      <c r="F8" s="66">
        <v>17657</v>
      </c>
      <c r="G8" s="46">
        <v>28367</v>
      </c>
      <c r="H8" s="46">
        <v>16204</v>
      </c>
      <c r="I8" s="46">
        <v>46587</v>
      </c>
      <c r="J8" s="61"/>
    </row>
    <row r="9" spans="1:12" ht="15.95" customHeight="1">
      <c r="A9" s="41" t="s">
        <v>82</v>
      </c>
      <c r="B9" s="1030">
        <v>43012</v>
      </c>
      <c r="C9" s="1040">
        <v>44270</v>
      </c>
      <c r="D9" s="65">
        <v>43034</v>
      </c>
      <c r="E9" s="65">
        <v>47262</v>
      </c>
      <c r="F9" s="64">
        <v>39053</v>
      </c>
      <c r="G9" s="63">
        <v>44788</v>
      </c>
      <c r="H9" s="63">
        <v>47395</v>
      </c>
      <c r="I9" s="63">
        <v>50441</v>
      </c>
      <c r="J9" s="95"/>
    </row>
    <row r="10" spans="1:12" ht="15.95" customHeight="1">
      <c r="A10" s="50" t="s">
        <v>173</v>
      </c>
      <c r="B10" s="1031"/>
      <c r="C10" s="172"/>
      <c r="D10" s="62"/>
      <c r="E10" s="62"/>
      <c r="F10" s="60"/>
      <c r="G10" s="46"/>
      <c r="H10" s="46"/>
      <c r="I10" s="46"/>
      <c r="J10" s="95"/>
    </row>
    <row r="11" spans="1:12" ht="15.95" customHeight="1">
      <c r="A11" s="68" t="s">
        <v>83</v>
      </c>
      <c r="B11" s="1032">
        <v>114249</v>
      </c>
      <c r="C11" s="172">
        <v>121885</v>
      </c>
      <c r="D11" s="62">
        <v>125562</v>
      </c>
      <c r="E11" s="62">
        <v>135434</v>
      </c>
      <c r="F11" s="70">
        <v>114895</v>
      </c>
      <c r="G11" s="46">
        <v>129561</v>
      </c>
      <c r="H11" s="46">
        <v>123915</v>
      </c>
      <c r="I11" s="46">
        <v>119600</v>
      </c>
      <c r="J11" s="95"/>
    </row>
    <row r="12" spans="1:12" ht="15.95" customHeight="1">
      <c r="A12" s="68" t="s">
        <v>84</v>
      </c>
      <c r="B12" s="1032">
        <v>39589</v>
      </c>
      <c r="C12" s="172">
        <v>24476</v>
      </c>
      <c r="D12" s="62">
        <v>99566</v>
      </c>
      <c r="E12" s="62">
        <v>103060</v>
      </c>
      <c r="F12" s="70">
        <v>98765</v>
      </c>
      <c r="G12" s="46">
        <v>100768</v>
      </c>
      <c r="H12" s="46">
        <v>99402</v>
      </c>
      <c r="I12" s="46">
        <v>121593</v>
      </c>
      <c r="J12" s="95"/>
    </row>
    <row r="13" spans="1:12" ht="15.95" customHeight="1">
      <c r="A13" s="68" t="s">
        <v>85</v>
      </c>
      <c r="B13" s="1032">
        <v>8546</v>
      </c>
      <c r="C13" s="172">
        <v>8119</v>
      </c>
      <c r="D13" s="62">
        <v>9183</v>
      </c>
      <c r="E13" s="62">
        <v>12582</v>
      </c>
      <c r="F13" s="70">
        <v>13951</v>
      </c>
      <c r="G13" s="46">
        <v>15804</v>
      </c>
      <c r="H13" s="46">
        <v>15811</v>
      </c>
      <c r="I13" s="46">
        <v>16010</v>
      </c>
      <c r="J13" s="95"/>
    </row>
    <row r="14" spans="1:12" ht="15.95" customHeight="1">
      <c r="A14" s="83" t="s">
        <v>134</v>
      </c>
      <c r="B14" s="1033">
        <v>2790</v>
      </c>
      <c r="C14" s="1040">
        <v>2601</v>
      </c>
      <c r="D14" s="65">
        <v>4765</v>
      </c>
      <c r="E14" s="65">
        <v>6000</v>
      </c>
      <c r="F14" s="85">
        <v>4760</v>
      </c>
      <c r="G14" s="63">
        <v>5299</v>
      </c>
      <c r="H14" s="63">
        <v>5456</v>
      </c>
      <c r="I14" s="63">
        <v>5660</v>
      </c>
      <c r="J14" s="95"/>
    </row>
    <row r="15" spans="1:12" ht="15.95" customHeight="1">
      <c r="A15" s="50" t="s">
        <v>174</v>
      </c>
      <c r="B15" s="1031"/>
      <c r="C15" s="172"/>
      <c r="D15" s="62"/>
      <c r="E15" s="62"/>
      <c r="F15" s="60"/>
      <c r="G15" s="46"/>
      <c r="H15" s="46"/>
      <c r="I15" s="46"/>
      <c r="J15" s="95"/>
    </row>
    <row r="16" spans="1:12" ht="15.95" customHeight="1">
      <c r="A16" s="68" t="s">
        <v>86</v>
      </c>
      <c r="B16" s="1032">
        <v>137897</v>
      </c>
      <c r="C16" s="172">
        <v>128276</v>
      </c>
      <c r="D16" s="62">
        <v>188741</v>
      </c>
      <c r="E16" s="62">
        <v>192398</v>
      </c>
      <c r="F16" s="70">
        <v>193584</v>
      </c>
      <c r="G16" s="46">
        <v>192448</v>
      </c>
      <c r="H16" s="46">
        <v>198057</v>
      </c>
      <c r="I16" s="46">
        <v>211569</v>
      </c>
      <c r="J16" s="95"/>
    </row>
    <row r="17" spans="1:12" ht="15.95" customHeight="1">
      <c r="A17" s="54" t="s">
        <v>147</v>
      </c>
      <c r="B17" s="1032">
        <v>7265</v>
      </c>
      <c r="C17" s="172">
        <v>7105</v>
      </c>
      <c r="D17" s="62">
        <v>7117</v>
      </c>
      <c r="E17" s="62">
        <v>7162</v>
      </c>
      <c r="F17" s="70">
        <v>7707</v>
      </c>
      <c r="G17" s="46">
        <v>7638</v>
      </c>
      <c r="H17" s="46">
        <v>10538</v>
      </c>
      <c r="I17" s="46">
        <v>11517</v>
      </c>
      <c r="J17" s="95"/>
    </row>
    <row r="18" spans="1:12" ht="15.95" customHeight="1">
      <c r="A18" s="54" t="s">
        <v>131</v>
      </c>
      <c r="B18" s="1032">
        <v>130632</v>
      </c>
      <c r="C18" s="172">
        <v>121171</v>
      </c>
      <c r="D18" s="62">
        <v>181624</v>
      </c>
      <c r="E18" s="62">
        <v>185236</v>
      </c>
      <c r="F18" s="70">
        <v>185877</v>
      </c>
      <c r="G18" s="46">
        <v>184810</v>
      </c>
      <c r="H18" s="46">
        <v>187519</v>
      </c>
      <c r="I18" s="46">
        <v>200052</v>
      </c>
      <c r="J18" s="95"/>
    </row>
    <row r="19" spans="1:12" ht="15.95" customHeight="1">
      <c r="A19" s="83" t="s">
        <v>126</v>
      </c>
      <c r="B19" s="1033">
        <v>3098</v>
      </c>
      <c r="C19" s="1040">
        <v>3748</v>
      </c>
      <c r="D19" s="65">
        <v>3936</v>
      </c>
      <c r="E19" s="65">
        <v>4108</v>
      </c>
      <c r="F19" s="85">
        <v>6545</v>
      </c>
      <c r="G19" s="63">
        <v>6887</v>
      </c>
      <c r="H19" s="63">
        <v>7261</v>
      </c>
      <c r="I19" s="63">
        <v>7579</v>
      </c>
      <c r="J19" s="95"/>
    </row>
    <row r="20" spans="1:12" ht="15.95" customHeight="1">
      <c r="A20" s="50" t="s">
        <v>87</v>
      </c>
      <c r="B20" s="1034"/>
      <c r="C20" s="1041"/>
      <c r="D20" s="146"/>
      <c r="E20" s="146"/>
      <c r="F20" s="81"/>
      <c r="G20" s="139"/>
      <c r="H20" s="139"/>
      <c r="I20" s="139"/>
      <c r="J20" s="95"/>
    </row>
    <row r="21" spans="1:12" ht="15.95" customHeight="1">
      <c r="A21" s="68" t="s">
        <v>151</v>
      </c>
      <c r="B21" s="1035">
        <v>22171.803989</v>
      </c>
      <c r="C21" s="172">
        <v>26367</v>
      </c>
      <c r="D21" s="62">
        <v>26819</v>
      </c>
      <c r="E21" s="62">
        <v>27691</v>
      </c>
      <c r="F21" s="53">
        <v>28169</v>
      </c>
      <c r="G21" s="46">
        <v>31142</v>
      </c>
      <c r="H21" s="46">
        <v>34676</v>
      </c>
      <c r="I21" s="46">
        <v>36371</v>
      </c>
      <c r="J21" s="95"/>
    </row>
    <row r="22" spans="1:12" ht="15.95" customHeight="1">
      <c r="A22" s="83" t="s">
        <v>152</v>
      </c>
      <c r="B22" s="1036">
        <v>509492.19601100002</v>
      </c>
      <c r="C22" s="1040">
        <v>513274</v>
      </c>
      <c r="D22" s="65">
        <v>529447</v>
      </c>
      <c r="E22" s="65">
        <v>538774</v>
      </c>
      <c r="F22" s="97">
        <v>535235</v>
      </c>
      <c r="G22" s="63">
        <v>541731</v>
      </c>
      <c r="H22" s="63">
        <v>575528</v>
      </c>
      <c r="I22" s="63">
        <v>569661</v>
      </c>
      <c r="J22" s="95"/>
    </row>
    <row r="23" spans="1:12" ht="15.95" customHeight="1">
      <c r="A23" s="1" t="s">
        <v>88</v>
      </c>
      <c r="B23" s="1031">
        <v>252</v>
      </c>
      <c r="C23" s="172">
        <v>267</v>
      </c>
      <c r="D23" s="62">
        <v>5129</v>
      </c>
      <c r="E23" s="62">
        <v>5266</v>
      </c>
      <c r="F23" s="60">
        <v>5290</v>
      </c>
      <c r="G23" s="46">
        <v>5461</v>
      </c>
      <c r="H23" s="46">
        <v>5679</v>
      </c>
      <c r="I23" s="46">
        <v>5632</v>
      </c>
      <c r="J23" s="95"/>
    </row>
    <row r="24" spans="1:12" s="79" customFormat="1" ht="15.95" customHeight="1">
      <c r="A24" s="1" t="s">
        <v>89</v>
      </c>
      <c r="B24" s="1031">
        <v>1749</v>
      </c>
      <c r="C24" s="172">
        <v>1980</v>
      </c>
      <c r="D24" s="62">
        <v>2101</v>
      </c>
      <c r="E24" s="62">
        <v>2284</v>
      </c>
      <c r="F24" s="60">
        <v>2203</v>
      </c>
      <c r="G24" s="46">
        <v>2235</v>
      </c>
      <c r="H24" s="46">
        <v>2255</v>
      </c>
      <c r="I24" s="46">
        <v>2330</v>
      </c>
      <c r="J24" s="98"/>
      <c r="L24" s="45"/>
    </row>
    <row r="25" spans="1:12" s="79" customFormat="1" ht="15.95" customHeight="1">
      <c r="A25" s="1" t="s">
        <v>90</v>
      </c>
      <c r="B25" s="1031">
        <v>1142</v>
      </c>
      <c r="C25" s="172">
        <v>1173</v>
      </c>
      <c r="D25" s="62">
        <v>1219</v>
      </c>
      <c r="E25" s="62">
        <v>1224</v>
      </c>
      <c r="F25" s="60">
        <v>1288</v>
      </c>
      <c r="G25" s="46">
        <v>1339</v>
      </c>
      <c r="H25" s="46">
        <v>1342</v>
      </c>
      <c r="I25" s="46">
        <v>1443</v>
      </c>
      <c r="J25" s="42"/>
      <c r="L25" s="45"/>
    </row>
    <row r="26" spans="1:12" ht="15.95" customHeight="1">
      <c r="A26" s="1" t="s">
        <v>91</v>
      </c>
      <c r="B26" s="1031">
        <v>2446</v>
      </c>
      <c r="C26" s="172">
        <v>2466</v>
      </c>
      <c r="D26" s="62">
        <v>2627</v>
      </c>
      <c r="E26" s="62">
        <v>2689</v>
      </c>
      <c r="F26" s="60">
        <v>2674</v>
      </c>
      <c r="G26" s="46">
        <v>2689</v>
      </c>
      <c r="H26" s="46">
        <v>2746</v>
      </c>
      <c r="I26" s="46">
        <v>2840</v>
      </c>
      <c r="J26" s="61"/>
    </row>
    <row r="27" spans="1:12" ht="15.95" customHeight="1">
      <c r="A27" s="1" t="s">
        <v>92</v>
      </c>
      <c r="B27" s="1031">
        <v>1841</v>
      </c>
      <c r="C27" s="172">
        <v>1879</v>
      </c>
      <c r="D27" s="62">
        <v>2748</v>
      </c>
      <c r="E27" s="62">
        <v>2691</v>
      </c>
      <c r="F27" s="60">
        <v>2639</v>
      </c>
      <c r="G27" s="46">
        <v>2707</v>
      </c>
      <c r="H27" s="46">
        <v>2929</v>
      </c>
      <c r="I27" s="46">
        <v>3550</v>
      </c>
      <c r="J27" s="61"/>
    </row>
    <row r="28" spans="1:12" ht="15.95" customHeight="1">
      <c r="A28" s="1" t="s">
        <v>93</v>
      </c>
      <c r="B28" s="1031">
        <v>1353</v>
      </c>
      <c r="C28" s="172">
        <v>706</v>
      </c>
      <c r="D28" s="62">
        <v>5212</v>
      </c>
      <c r="E28" s="62">
        <v>4810</v>
      </c>
      <c r="F28" s="60">
        <v>4549</v>
      </c>
      <c r="G28" s="46">
        <v>4634</v>
      </c>
      <c r="H28" s="46">
        <v>4670</v>
      </c>
      <c r="I28" s="46">
        <v>10054</v>
      </c>
      <c r="J28" s="61"/>
    </row>
    <row r="29" spans="1:12" ht="15.95" customHeight="1">
      <c r="A29" s="41" t="s">
        <v>145</v>
      </c>
      <c r="B29" s="1030">
        <v>156114</v>
      </c>
      <c r="C29" s="1040">
        <v>205217</v>
      </c>
      <c r="D29" s="65">
        <v>48981</v>
      </c>
      <c r="E29" s="65">
        <v>56012</v>
      </c>
      <c r="F29" s="64">
        <v>68472</v>
      </c>
      <c r="G29" s="63">
        <v>103714</v>
      </c>
      <c r="H29" s="63">
        <v>63844</v>
      </c>
      <c r="I29" s="63"/>
      <c r="J29" s="61"/>
    </row>
    <row r="30" spans="1:12" s="79" customFormat="1" ht="15.95" customHeight="1">
      <c r="A30" s="50" t="s">
        <v>175</v>
      </c>
      <c r="B30" s="1034"/>
      <c r="C30" s="1042"/>
      <c r="D30" s="82"/>
      <c r="E30" s="82"/>
      <c r="F30" s="81"/>
      <c r="G30" s="80"/>
      <c r="H30" s="80"/>
      <c r="I30" s="80"/>
      <c r="J30" s="42"/>
      <c r="L30" s="45"/>
    </row>
    <row r="31" spans="1:12" s="79" customFormat="1" ht="15.95" customHeight="1">
      <c r="A31" s="68" t="s">
        <v>157</v>
      </c>
      <c r="B31" s="1037">
        <v>1380</v>
      </c>
      <c r="C31" s="172">
        <v>1132</v>
      </c>
      <c r="D31" s="62">
        <v>1920</v>
      </c>
      <c r="E31" s="62">
        <v>1837</v>
      </c>
      <c r="F31" s="99">
        <v>2245</v>
      </c>
      <c r="G31" s="46">
        <v>2705</v>
      </c>
      <c r="H31" s="46">
        <v>2837</v>
      </c>
      <c r="I31" s="46">
        <v>2801</v>
      </c>
      <c r="J31" s="42"/>
      <c r="L31" s="45"/>
    </row>
    <row r="32" spans="1:12" s="79" customFormat="1" ht="15.95" customHeight="1">
      <c r="A32" s="68" t="s">
        <v>134</v>
      </c>
      <c r="B32" s="1031">
        <v>20190</v>
      </c>
      <c r="C32" s="172">
        <v>21555</v>
      </c>
      <c r="D32" s="62">
        <v>23909</v>
      </c>
      <c r="E32" s="62">
        <v>23783</v>
      </c>
      <c r="F32" s="60">
        <v>24218</v>
      </c>
      <c r="G32" s="46">
        <v>23663</v>
      </c>
      <c r="H32" s="46">
        <v>25357</v>
      </c>
      <c r="I32" s="46">
        <v>26327</v>
      </c>
      <c r="J32" s="42"/>
      <c r="L32" s="45"/>
    </row>
    <row r="33" spans="1:12" ht="15.95" customHeight="1">
      <c r="A33" s="100" t="s">
        <v>148</v>
      </c>
      <c r="B33" s="1038">
        <v>1080624</v>
      </c>
      <c r="C33" s="1043">
        <v>1131175</v>
      </c>
      <c r="D33" s="147">
        <v>1143598</v>
      </c>
      <c r="E33" s="147">
        <v>1180720</v>
      </c>
      <c r="F33" s="102">
        <v>1166191</v>
      </c>
      <c r="G33" s="101">
        <v>1245942</v>
      </c>
      <c r="H33" s="101">
        <v>1235365</v>
      </c>
      <c r="I33" s="101">
        <v>1240050</v>
      </c>
      <c r="J33" s="61"/>
    </row>
    <row r="34" spans="1:12" s="103" customFormat="1" ht="15">
      <c r="A34" s="1151" t="s">
        <v>228</v>
      </c>
      <c r="B34" s="1152"/>
      <c r="C34" s="1152"/>
      <c r="D34" s="1152"/>
      <c r="E34" s="1152"/>
      <c r="F34" s="1152"/>
      <c r="G34" s="1152"/>
      <c r="H34" s="1152"/>
      <c r="I34" s="1152"/>
      <c r="J34" s="1152"/>
      <c r="L34" s="12"/>
    </row>
  </sheetData>
  <mergeCells count="1">
    <mergeCell ref="A34:J34"/>
  </mergeCells>
  <phoneticPr fontId="4" type="noConversion"/>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N43"/>
  <sheetViews>
    <sheetView showGridLines="0" view="pageBreakPreview" zoomScale="70" zoomScaleNormal="50" zoomScaleSheetLayoutView="70" workbookViewId="0"/>
  </sheetViews>
  <sheetFormatPr defaultRowHeight="12.75"/>
  <cols>
    <col min="1" max="1" width="79.85546875" style="761" customWidth="1"/>
    <col min="2" max="2" width="12.7109375" style="761" customWidth="1"/>
    <col min="3" max="3" width="12.7109375" style="806" customWidth="1"/>
    <col min="4" max="5" width="12.7109375" style="807" customWidth="1"/>
    <col min="6" max="11" width="12.7109375" style="806" customWidth="1"/>
    <col min="12" max="12" width="3.42578125" style="733" customWidth="1"/>
    <col min="13" max="16384" width="9.140625" style="761"/>
  </cols>
  <sheetData>
    <row r="1" spans="1:14" s="726" customFormat="1" ht="50.1" customHeight="1">
      <c r="A1" s="725"/>
      <c r="C1" s="727"/>
      <c r="D1" s="727"/>
      <c r="E1" s="727"/>
      <c r="F1" s="727"/>
      <c r="G1" s="727"/>
      <c r="H1" s="727"/>
      <c r="I1" s="727"/>
      <c r="J1" s="727"/>
      <c r="K1" s="727"/>
      <c r="L1" s="728"/>
    </row>
    <row r="2" spans="1:14" s="734" customFormat="1" ht="39.950000000000003" customHeight="1">
      <c r="A2" s="729" t="s">
        <v>593</v>
      </c>
      <c r="B2" s="730"/>
      <c r="C2" s="731"/>
      <c r="D2" s="731"/>
      <c r="E2" s="730"/>
      <c r="F2" s="730"/>
      <c r="G2" s="730"/>
      <c r="H2" s="732"/>
      <c r="I2" s="732"/>
      <c r="J2" s="732"/>
      <c r="K2" s="732"/>
      <c r="L2" s="733"/>
      <c r="M2" s="733"/>
      <c r="N2" s="733"/>
    </row>
    <row r="3" spans="1:14" s="734" customFormat="1" ht="2.1" customHeight="1">
      <c r="A3" s="735"/>
      <c r="B3" s="736"/>
      <c r="C3" s="737"/>
      <c r="D3" s="737"/>
      <c r="E3" s="736"/>
      <c r="F3" s="736"/>
      <c r="G3" s="736"/>
      <c r="H3" s="736"/>
      <c r="I3" s="738"/>
      <c r="J3" s="738"/>
      <c r="K3" s="738"/>
      <c r="L3" s="733"/>
      <c r="M3" s="733"/>
      <c r="N3" s="733"/>
    </row>
    <row r="4" spans="1:14" s="742" customFormat="1" ht="15.75" customHeight="1">
      <c r="A4" s="739"/>
      <c r="B4" s="739"/>
      <c r="C4" s="739"/>
      <c r="D4" s="739"/>
      <c r="E4" s="740"/>
      <c r="F4" s="740"/>
      <c r="G4" s="740"/>
      <c r="H4" s="740"/>
      <c r="I4" s="740"/>
      <c r="J4" s="740"/>
      <c r="K4" s="740"/>
      <c r="L4" s="741"/>
      <c r="M4" s="741"/>
      <c r="N4" s="741"/>
    </row>
    <row r="5" spans="1:14" s="742" customFormat="1" ht="20.100000000000001" customHeight="1">
      <c r="A5" s="743" t="s">
        <v>494</v>
      </c>
      <c r="B5" s="744"/>
      <c r="C5" s="745"/>
      <c r="D5" s="745"/>
      <c r="E5" s="745"/>
      <c r="F5" s="745"/>
      <c r="G5" s="745"/>
      <c r="H5" s="745"/>
      <c r="I5" s="746"/>
      <c r="J5" s="746"/>
      <c r="K5" s="746"/>
      <c r="L5" s="741"/>
    </row>
    <row r="6" spans="1:14" s="733" customFormat="1" ht="15.95" customHeight="1">
      <c r="A6" s="747" t="s">
        <v>269</v>
      </c>
      <c r="B6" s="748" t="s">
        <v>190</v>
      </c>
      <c r="C6" s="749" t="s">
        <v>191</v>
      </c>
      <c r="D6" s="750" t="s">
        <v>192</v>
      </c>
      <c r="E6" s="751" t="s">
        <v>193</v>
      </c>
      <c r="F6" s="752" t="s">
        <v>54</v>
      </c>
      <c r="G6" s="753" t="s">
        <v>55</v>
      </c>
      <c r="H6" s="753" t="s">
        <v>56</v>
      </c>
      <c r="I6" s="754" t="s">
        <v>57</v>
      </c>
      <c r="J6" s="207" t="s">
        <v>270</v>
      </c>
      <c r="K6" s="208" t="s">
        <v>271</v>
      </c>
    </row>
    <row r="7" spans="1:14" ht="15.95" customHeight="1">
      <c r="A7" s="755" t="s">
        <v>439</v>
      </c>
      <c r="B7" s="756"/>
      <c r="C7" s="596"/>
      <c r="D7" s="757"/>
      <c r="E7" s="758"/>
      <c r="F7" s="759"/>
      <c r="G7" s="599"/>
      <c r="H7" s="599"/>
      <c r="I7" s="760"/>
      <c r="J7" s="599"/>
      <c r="K7" s="599"/>
    </row>
    <row r="8" spans="1:14" s="765" customFormat="1" ht="15.95" customHeight="1">
      <c r="A8" s="762" t="s">
        <v>495</v>
      </c>
      <c r="B8" s="756">
        <v>383.75284018000002</v>
      </c>
      <c r="C8" s="596">
        <v>384.86989549999998</v>
      </c>
      <c r="D8" s="757">
        <v>381.72540766000003</v>
      </c>
      <c r="E8" s="758">
        <v>396.01739583999995</v>
      </c>
      <c r="F8" s="763">
        <v>402.33029786000003</v>
      </c>
      <c r="G8" s="599">
        <v>406.20686338000002</v>
      </c>
      <c r="H8" s="599">
        <v>413.49753600000003</v>
      </c>
      <c r="I8" s="760">
        <v>403.49734999999998</v>
      </c>
      <c r="J8" s="599">
        <v>1546.36553918</v>
      </c>
      <c r="K8" s="599">
        <v>1625.5320472399999</v>
      </c>
      <c r="L8" s="764"/>
    </row>
    <row r="9" spans="1:14" s="765" customFormat="1" ht="15.95" customHeight="1">
      <c r="A9" s="762" t="s">
        <v>496</v>
      </c>
      <c r="B9" s="756">
        <v>28.85025881</v>
      </c>
      <c r="C9" s="596">
        <v>26.317999020000002</v>
      </c>
      <c r="D9" s="757">
        <v>35.551978020000007</v>
      </c>
      <c r="E9" s="758">
        <v>23.90621672</v>
      </c>
      <c r="F9" s="763">
        <v>33.321935350000004</v>
      </c>
      <c r="G9" s="599">
        <v>29.499923519999999</v>
      </c>
      <c r="H9" s="599">
        <v>38.634177809999997</v>
      </c>
      <c r="I9" s="760">
        <v>27.628601310000001</v>
      </c>
      <c r="J9" s="599">
        <v>114.62645257000001</v>
      </c>
      <c r="K9" s="599">
        <v>129.08463799</v>
      </c>
      <c r="L9" s="764"/>
    </row>
    <row r="10" spans="1:14" ht="15.95" customHeight="1">
      <c r="A10" s="762" t="s">
        <v>290</v>
      </c>
      <c r="B10" s="756">
        <v>17.184172</v>
      </c>
      <c r="C10" s="596">
        <v>11.159028249999999</v>
      </c>
      <c r="D10" s="757">
        <v>20.210024779999994</v>
      </c>
      <c r="E10" s="758">
        <v>19.9256961</v>
      </c>
      <c r="F10" s="763">
        <v>20.94686222</v>
      </c>
      <c r="G10" s="599">
        <v>19.702909680000001</v>
      </c>
      <c r="H10" s="599">
        <v>23.731971979999994</v>
      </c>
      <c r="I10" s="760">
        <v>25.17591449</v>
      </c>
      <c r="J10" s="599">
        <v>68.478921129999989</v>
      </c>
      <c r="K10" s="599">
        <v>89.557658369999999</v>
      </c>
    </row>
    <row r="11" spans="1:14" ht="15.95" customHeight="1">
      <c r="A11" s="766" t="s">
        <v>497</v>
      </c>
      <c r="B11" s="767">
        <v>429.78727099000002</v>
      </c>
      <c r="C11" s="602">
        <v>422.34692276999999</v>
      </c>
      <c r="D11" s="768">
        <v>437.48741045999998</v>
      </c>
      <c r="E11" s="769">
        <v>439.84930866000002</v>
      </c>
      <c r="F11" s="770">
        <v>456.59909543000003</v>
      </c>
      <c r="G11" s="605">
        <v>455.40969658</v>
      </c>
      <c r="H11" s="605">
        <v>475.86368579000003</v>
      </c>
      <c r="I11" s="771">
        <v>456.30186580000003</v>
      </c>
      <c r="J11" s="605">
        <v>1729.47091288</v>
      </c>
      <c r="K11" s="605">
        <v>1844.1743436000002</v>
      </c>
    </row>
    <row r="12" spans="1:14" ht="15.95" customHeight="1">
      <c r="A12" s="762" t="s">
        <v>498</v>
      </c>
      <c r="B12" s="756">
        <v>279.00840472999994</v>
      </c>
      <c r="C12" s="596">
        <v>255.31274920999999</v>
      </c>
      <c r="D12" s="757">
        <v>250.10443305999999</v>
      </c>
      <c r="E12" s="758">
        <v>292.76671118999997</v>
      </c>
      <c r="F12" s="763">
        <v>274.79144169</v>
      </c>
      <c r="G12" s="599">
        <v>300.18345593999999</v>
      </c>
      <c r="H12" s="599">
        <v>296.23820708000005</v>
      </c>
      <c r="I12" s="760">
        <v>306.69583909999994</v>
      </c>
      <c r="J12" s="599">
        <v>1077.1922981899997</v>
      </c>
      <c r="K12" s="599">
        <v>1177.90894381</v>
      </c>
    </row>
    <row r="13" spans="1:14" ht="15.95" customHeight="1">
      <c r="A13" s="762" t="s">
        <v>499</v>
      </c>
      <c r="B13" s="756">
        <v>57.021091579999997</v>
      </c>
      <c r="C13" s="596">
        <v>59.525924570000001</v>
      </c>
      <c r="D13" s="757">
        <v>61.965162909999997</v>
      </c>
      <c r="E13" s="758">
        <v>62.60900723999999</v>
      </c>
      <c r="F13" s="763">
        <v>58.304686740000001</v>
      </c>
      <c r="G13" s="599">
        <v>64.180367549999985</v>
      </c>
      <c r="H13" s="599">
        <v>62.571797889999999</v>
      </c>
      <c r="I13" s="760">
        <v>63.375074500000004</v>
      </c>
      <c r="J13" s="599">
        <v>241.12118629999998</v>
      </c>
      <c r="K13" s="599">
        <v>248.43192667999998</v>
      </c>
    </row>
    <row r="14" spans="1:14" ht="15.95" customHeight="1">
      <c r="A14" s="762" t="s">
        <v>500</v>
      </c>
      <c r="B14" s="756">
        <v>82.115612609999999</v>
      </c>
      <c r="C14" s="596">
        <v>79.748094660000007</v>
      </c>
      <c r="D14" s="757">
        <v>83.051100809999994</v>
      </c>
      <c r="E14" s="758">
        <v>87.421023829999996</v>
      </c>
      <c r="F14" s="763">
        <v>81.080903309999897</v>
      </c>
      <c r="G14" s="599">
        <v>77.206850510000095</v>
      </c>
      <c r="H14" s="599">
        <v>82.352397549999992</v>
      </c>
      <c r="I14" s="760">
        <v>72.740276840000007</v>
      </c>
      <c r="J14" s="599">
        <v>332.33583191000002</v>
      </c>
      <c r="K14" s="599">
        <v>313.38042820999999</v>
      </c>
    </row>
    <row r="15" spans="1:14" s="765" customFormat="1" ht="15.95" customHeight="1">
      <c r="A15" s="772" t="s">
        <v>501</v>
      </c>
      <c r="B15" s="773">
        <v>139.13670419000002</v>
      </c>
      <c r="C15" s="700">
        <v>139.27401922999999</v>
      </c>
      <c r="D15" s="774">
        <v>145.01626372000001</v>
      </c>
      <c r="E15" s="775">
        <v>150.03003106999998</v>
      </c>
      <c r="F15" s="776">
        <v>139.38559004999991</v>
      </c>
      <c r="G15" s="702">
        <v>141.38721806000009</v>
      </c>
      <c r="H15" s="702">
        <v>144.92419543999998</v>
      </c>
      <c r="I15" s="777">
        <v>136.11535134000002</v>
      </c>
      <c r="J15" s="702">
        <v>573.45701821</v>
      </c>
      <c r="K15" s="702">
        <v>561.81235489000005</v>
      </c>
      <c r="L15" s="778"/>
      <c r="M15" s="779"/>
      <c r="N15" s="779"/>
    </row>
    <row r="16" spans="1:14" ht="15.95" hidden="1" customHeight="1">
      <c r="A16" s="747" t="s">
        <v>502</v>
      </c>
      <c r="B16" s="780">
        <v>0.13374019000000001</v>
      </c>
      <c r="C16" s="616">
        <v>6.4320000000000002E-2</v>
      </c>
      <c r="D16" s="781">
        <v>-1.9245290000000002E-2</v>
      </c>
      <c r="E16" s="782">
        <v>-4.97570999999999E-3</v>
      </c>
      <c r="F16" s="783">
        <v>0.29836704999999997</v>
      </c>
      <c r="G16" s="619">
        <v>3.4603500000000002E-2</v>
      </c>
      <c r="H16" s="619">
        <v>0.38441249999999999</v>
      </c>
      <c r="I16" s="784">
        <v>0.4947145</v>
      </c>
      <c r="J16" s="619">
        <v>0.17383919000000003</v>
      </c>
      <c r="K16" s="619">
        <v>1.21209755</v>
      </c>
      <c r="L16" s="778"/>
      <c r="M16" s="779"/>
      <c r="N16" s="779"/>
    </row>
    <row r="17" spans="1:14" ht="15.95" customHeight="1">
      <c r="A17" s="785" t="s">
        <v>503</v>
      </c>
      <c r="B17" s="767">
        <v>418.27884910999995</v>
      </c>
      <c r="C17" s="602">
        <v>394.65108843999997</v>
      </c>
      <c r="D17" s="768">
        <v>395.10145149000004</v>
      </c>
      <c r="E17" s="769">
        <v>442.79176654999992</v>
      </c>
      <c r="F17" s="770">
        <v>414.47539878999987</v>
      </c>
      <c r="G17" s="605">
        <v>441.60527750000006</v>
      </c>
      <c r="H17" s="605">
        <v>441.54681502000005</v>
      </c>
      <c r="I17" s="771">
        <v>443.30590493999995</v>
      </c>
      <c r="J17" s="605">
        <v>1650.8231555899999</v>
      </c>
      <c r="K17" s="605">
        <v>1740.93339625</v>
      </c>
    </row>
    <row r="18" spans="1:14" ht="15.95" customHeight="1">
      <c r="A18" s="766" t="s">
        <v>446</v>
      </c>
      <c r="B18" s="767">
        <v>11.5084218800004</v>
      </c>
      <c r="C18" s="602">
        <v>27.695834329999997</v>
      </c>
      <c r="D18" s="768">
        <v>42.385958969999798</v>
      </c>
      <c r="E18" s="769">
        <v>-2.9424578899997997</v>
      </c>
      <c r="F18" s="770">
        <v>42.123696640000404</v>
      </c>
      <c r="G18" s="605">
        <v>13.804418480000001</v>
      </c>
      <c r="H18" s="605">
        <v>34.316871369999994</v>
      </c>
      <c r="I18" s="771">
        <v>12.995960859999901</v>
      </c>
      <c r="J18" s="605">
        <v>78.647757290000399</v>
      </c>
      <c r="K18" s="605">
        <v>103.24094735000031</v>
      </c>
      <c r="L18" s="778"/>
      <c r="M18" s="779"/>
      <c r="N18" s="779"/>
    </row>
    <row r="19" spans="1:14" ht="15.95" customHeight="1">
      <c r="A19" s="230" t="s">
        <v>488</v>
      </c>
      <c r="B19" s="786">
        <v>7.4873133900000006</v>
      </c>
      <c r="C19" s="609">
        <v>-1.80994878</v>
      </c>
      <c r="D19" s="787">
        <v>-1.6995288799999999</v>
      </c>
      <c r="E19" s="788">
        <v>-7.1065260000000019E-2</v>
      </c>
      <c r="F19" s="789">
        <v>0.59583244999999962</v>
      </c>
      <c r="G19" s="611">
        <v>3.99545313</v>
      </c>
      <c r="H19" s="611">
        <v>-8.3721958100000009</v>
      </c>
      <c r="I19" s="790">
        <v>-10.89997524</v>
      </c>
      <c r="J19" s="611">
        <v>3.9067704700000006</v>
      </c>
      <c r="K19" s="611">
        <v>-14.680885470000002</v>
      </c>
      <c r="L19" s="778"/>
      <c r="M19" s="779"/>
      <c r="N19" s="779"/>
    </row>
    <row r="20" spans="1:14" ht="15.95" customHeight="1">
      <c r="A20" s="230" t="s">
        <v>455</v>
      </c>
      <c r="B20" s="756">
        <v>2.2758613900000002</v>
      </c>
      <c r="C20" s="596">
        <v>-2.2240327799999999</v>
      </c>
      <c r="D20" s="757">
        <v>-1.2216028799999998</v>
      </c>
      <c r="E20" s="758">
        <v>-0.28134826000000002</v>
      </c>
      <c r="F20" s="763">
        <v>5.0928534499999998</v>
      </c>
      <c r="G20" s="599">
        <v>2.33683913</v>
      </c>
      <c r="H20" s="599">
        <v>-5.2566368099999998</v>
      </c>
      <c r="I20" s="760">
        <v>-1.5732882399999999</v>
      </c>
      <c r="J20" s="599">
        <v>-1.4511225299999997</v>
      </c>
      <c r="K20" s="599">
        <v>0.59976752999999938</v>
      </c>
      <c r="L20" s="778"/>
      <c r="M20" s="779"/>
      <c r="N20" s="779"/>
    </row>
    <row r="21" spans="1:14" ht="15.95" customHeight="1">
      <c r="A21" s="230" t="s">
        <v>456</v>
      </c>
      <c r="B21" s="756">
        <v>5.2114520000000004</v>
      </c>
      <c r="C21" s="596">
        <v>0.41408400000000001</v>
      </c>
      <c r="D21" s="757">
        <v>-0.47792600000000002</v>
      </c>
      <c r="E21" s="758">
        <v>0.210283</v>
      </c>
      <c r="F21" s="763">
        <v>-4.4970210000000002</v>
      </c>
      <c r="G21" s="599">
        <v>1.658614</v>
      </c>
      <c r="H21" s="599">
        <v>-3.1155590000000002</v>
      </c>
      <c r="I21" s="760">
        <v>-9.3266869999999997</v>
      </c>
      <c r="J21" s="599">
        <v>5.3578930000000007</v>
      </c>
      <c r="K21" s="599">
        <v>-15.280653000000001</v>
      </c>
      <c r="L21" s="778"/>
      <c r="M21" s="779"/>
      <c r="N21" s="779"/>
    </row>
    <row r="22" spans="1:14" ht="15.95" customHeight="1">
      <c r="A22" s="230" t="s">
        <v>457</v>
      </c>
      <c r="B22" s="756">
        <v>0</v>
      </c>
      <c r="C22" s="596">
        <v>0</v>
      </c>
      <c r="D22" s="757">
        <v>0</v>
      </c>
      <c r="E22" s="758">
        <v>0</v>
      </c>
      <c r="F22" s="763">
        <v>0</v>
      </c>
      <c r="G22" s="599">
        <v>0</v>
      </c>
      <c r="H22" s="599">
        <v>0</v>
      </c>
      <c r="I22" s="760">
        <v>0</v>
      </c>
      <c r="J22" s="599">
        <v>0</v>
      </c>
      <c r="K22" s="599">
        <v>0</v>
      </c>
      <c r="L22" s="778"/>
      <c r="M22" s="779"/>
      <c r="N22" s="779"/>
    </row>
    <row r="23" spans="1:14" ht="15.95" customHeight="1">
      <c r="A23" s="230" t="s">
        <v>459</v>
      </c>
      <c r="B23" s="756">
        <v>5.5438770000000002</v>
      </c>
      <c r="C23" s="596">
        <v>-5.2434409999999998</v>
      </c>
      <c r="D23" s="757">
        <v>-6.0260590000000001</v>
      </c>
      <c r="E23" s="758">
        <v>-10.595770999999999</v>
      </c>
      <c r="F23" s="763">
        <v>-81.545313659999991</v>
      </c>
      <c r="G23" s="599">
        <v>-10.88365134</v>
      </c>
      <c r="H23" s="599">
        <v>-12.435226</v>
      </c>
      <c r="I23" s="760">
        <v>-34.787094000000003</v>
      </c>
      <c r="J23" s="599">
        <v>-16.321393999999998</v>
      </c>
      <c r="K23" s="599">
        <v>-139.651285</v>
      </c>
      <c r="L23" s="778"/>
      <c r="M23" s="779"/>
      <c r="N23" s="779"/>
    </row>
    <row r="24" spans="1:14" ht="15.95" customHeight="1">
      <c r="A24" s="230" t="s">
        <v>460</v>
      </c>
      <c r="B24" s="780">
        <v>0</v>
      </c>
      <c r="C24" s="616">
        <v>0</v>
      </c>
      <c r="D24" s="781">
        <v>0</v>
      </c>
      <c r="E24" s="782">
        <v>0</v>
      </c>
      <c r="F24" s="783">
        <v>0</v>
      </c>
      <c r="G24" s="619">
        <v>0</v>
      </c>
      <c r="H24" s="619">
        <v>0</v>
      </c>
      <c r="I24" s="784">
        <v>0</v>
      </c>
      <c r="J24" s="619">
        <v>0</v>
      </c>
      <c r="K24" s="619">
        <v>0</v>
      </c>
      <c r="L24" s="778"/>
      <c r="M24" s="779"/>
      <c r="N24" s="779"/>
    </row>
    <row r="25" spans="1:14" ht="15.95" customHeight="1">
      <c r="A25" s="337" t="s">
        <v>489</v>
      </c>
      <c r="B25" s="767">
        <v>24.539612270000497</v>
      </c>
      <c r="C25" s="602">
        <v>20.642444549999901</v>
      </c>
      <c r="D25" s="602">
        <v>34.660371089999799</v>
      </c>
      <c r="E25" s="602">
        <v>-13.609294149999789</v>
      </c>
      <c r="F25" s="652">
        <v>-38.82578456999979</v>
      </c>
      <c r="G25" s="605">
        <v>6.9162202700000002</v>
      </c>
      <c r="H25" s="605">
        <v>13.509449559999801</v>
      </c>
      <c r="I25" s="605">
        <v>-32.691108379999974</v>
      </c>
      <c r="J25" s="603">
        <v>66.233133760000413</v>
      </c>
      <c r="K25" s="604">
        <v>-51.091223119999967</v>
      </c>
      <c r="L25" s="778"/>
      <c r="M25" s="791"/>
      <c r="N25" s="779"/>
    </row>
    <row r="26" spans="1:14" s="298" customFormat="1" ht="15.95" customHeight="1">
      <c r="A26" s="230" t="s">
        <v>69</v>
      </c>
      <c r="B26" s="756">
        <v>4.7685259999999996</v>
      </c>
      <c r="C26" s="596">
        <v>4.9545882099999998</v>
      </c>
      <c r="D26" s="596">
        <v>7.7652107899999994</v>
      </c>
      <c r="E26" s="596">
        <v>-3.9060199999999998</v>
      </c>
      <c r="F26" s="649">
        <v>-10.675487</v>
      </c>
      <c r="G26" s="599">
        <v>-0.26311499999999999</v>
      </c>
      <c r="H26" s="599">
        <v>3.1928500000000004</v>
      </c>
      <c r="I26" s="599">
        <v>-8.7160270000000004</v>
      </c>
      <c r="J26" s="613">
        <v>13.582305</v>
      </c>
      <c r="K26" s="598">
        <v>-16.461779</v>
      </c>
      <c r="M26" s="650"/>
    </row>
    <row r="27" spans="1:14" s="298" customFormat="1" ht="15.95" customHeight="1">
      <c r="A27" s="230" t="s">
        <v>70</v>
      </c>
      <c r="B27" s="756">
        <v>0</v>
      </c>
      <c r="C27" s="596">
        <v>0</v>
      </c>
      <c r="D27" s="596">
        <v>0</v>
      </c>
      <c r="E27" s="596">
        <v>0</v>
      </c>
      <c r="F27" s="649">
        <v>0</v>
      </c>
      <c r="G27" s="599">
        <v>0</v>
      </c>
      <c r="H27" s="599">
        <v>0</v>
      </c>
      <c r="I27" s="599">
        <v>0</v>
      </c>
      <c r="J27" s="613">
        <v>0</v>
      </c>
      <c r="K27" s="598">
        <v>0</v>
      </c>
      <c r="M27" s="650"/>
    </row>
    <row r="28" spans="1:14" s="298" customFormat="1" ht="15.95" customHeight="1">
      <c r="A28" s="219" t="s">
        <v>75</v>
      </c>
      <c r="B28" s="767">
        <v>19.771086270000502</v>
      </c>
      <c r="C28" s="602">
        <v>15.687856339999799</v>
      </c>
      <c r="D28" s="602">
        <v>26.895160299999798</v>
      </c>
      <c r="E28" s="602">
        <v>-9.7032741499997908</v>
      </c>
      <c r="F28" s="652">
        <v>-28.1502975699998</v>
      </c>
      <c r="G28" s="605">
        <v>7.1793352700001005</v>
      </c>
      <c r="H28" s="605">
        <v>10.316599559999799</v>
      </c>
      <c r="I28" s="605">
        <v>-23.97508137999997</v>
      </c>
      <c r="J28" s="603">
        <v>52.650828760000309</v>
      </c>
      <c r="K28" s="604">
        <v>-34.629444119999874</v>
      </c>
      <c r="M28" s="650"/>
    </row>
    <row r="29" spans="1:14" ht="15.95" customHeight="1">
      <c r="A29" s="772" t="s">
        <v>76</v>
      </c>
      <c r="B29" s="792"/>
      <c r="C29" s="793"/>
      <c r="D29" s="794"/>
      <c r="E29" s="795"/>
      <c r="F29" s="796"/>
      <c r="G29" s="793"/>
      <c r="H29" s="793"/>
      <c r="I29" s="797"/>
      <c r="J29" s="798"/>
      <c r="K29" s="798"/>
      <c r="L29" s="778"/>
      <c r="M29" s="779"/>
      <c r="N29" s="779"/>
    </row>
    <row r="30" spans="1:14" s="297" customFormat="1" ht="15.95" customHeight="1">
      <c r="A30" s="669" t="s">
        <v>77</v>
      </c>
      <c r="B30" s="756">
        <v>240.49615409999998</v>
      </c>
      <c r="C30" s="596">
        <v>284.54664700000001</v>
      </c>
      <c r="D30" s="596">
        <v>290.98888194</v>
      </c>
      <c r="E30" s="596">
        <v>765.55893805999995</v>
      </c>
      <c r="F30" s="649">
        <v>256.28926174000003</v>
      </c>
      <c r="G30" s="596">
        <v>303.21428100000003</v>
      </c>
      <c r="H30" s="596">
        <v>299.46452699999998</v>
      </c>
      <c r="I30" s="596">
        <v>780.88260500000001</v>
      </c>
      <c r="J30" s="649">
        <v>1581.5906210999999</v>
      </c>
      <c r="K30" s="599">
        <v>1639.8506747399999</v>
      </c>
      <c r="M30" s="637"/>
    </row>
    <row r="31" spans="1:14" s="199" customFormat="1" ht="15.95" customHeight="1">
      <c r="A31" s="189" t="s">
        <v>504</v>
      </c>
      <c r="B31" s="674">
        <v>1.0146681800682313</v>
      </c>
      <c r="C31" s="675">
        <v>1.0076611378558493</v>
      </c>
      <c r="D31" s="676">
        <v>1.0242854826364201</v>
      </c>
      <c r="E31" s="677">
        <v>1.0650993310667998</v>
      </c>
      <c r="F31" s="678">
        <v>1.0148121474817315</v>
      </c>
      <c r="G31" s="675">
        <v>1.0274673427642085</v>
      </c>
      <c r="H31" s="675">
        <v>1.0242408743302709</v>
      </c>
      <c r="I31" s="679">
        <v>1.0383132882037514</v>
      </c>
      <c r="J31" s="680">
        <v>1.0146681800682313</v>
      </c>
      <c r="K31" s="680">
        <v>1.0148121474817315</v>
      </c>
    </row>
    <row r="32" spans="1:14" s="199" customFormat="1" ht="15.95" customHeight="1">
      <c r="A32" s="189" t="s">
        <v>505</v>
      </c>
      <c r="B32" s="674">
        <v>0.69659616106112199</v>
      </c>
      <c r="C32" s="675">
        <v>0.68654324363267605</v>
      </c>
      <c r="D32" s="676">
        <v>0.69800857276591943</v>
      </c>
      <c r="E32" s="677">
        <v>0.73927740110761297</v>
      </c>
      <c r="F32" s="678">
        <v>0.72462978863442162</v>
      </c>
      <c r="G32" s="675">
        <v>0.73832260506311409</v>
      </c>
      <c r="H32" s="675">
        <v>0.73798998807931337</v>
      </c>
      <c r="I32" s="679">
        <v>0.76009381251202757</v>
      </c>
      <c r="J32" s="680">
        <v>0.69659616106112199</v>
      </c>
      <c r="K32" s="680">
        <v>0.72462978863442162</v>
      </c>
    </row>
    <row r="33" spans="1:14" s="199" customFormat="1" ht="15.95" customHeight="1">
      <c r="A33" s="189" t="s">
        <v>506</v>
      </c>
      <c r="B33" s="674">
        <v>0.31807201900710941</v>
      </c>
      <c r="C33" s="675">
        <v>0.32111789422317333</v>
      </c>
      <c r="D33" s="676">
        <v>0.32627690987050062</v>
      </c>
      <c r="E33" s="677">
        <v>0.32582192995918674</v>
      </c>
      <c r="F33" s="678">
        <v>0.29018235884730986</v>
      </c>
      <c r="G33" s="675">
        <v>0.28914473770109445</v>
      </c>
      <c r="H33" s="675">
        <v>0.28625088625095751</v>
      </c>
      <c r="I33" s="679">
        <v>0.27821947569172384</v>
      </c>
      <c r="J33" s="680">
        <v>0.31807201900710941</v>
      </c>
      <c r="K33" s="680">
        <v>0.29018235884730986</v>
      </c>
    </row>
    <row r="34" spans="1:14" s="298" customFormat="1" ht="15.95" customHeight="1">
      <c r="A34" s="631" t="s">
        <v>301</v>
      </c>
      <c r="B34" s="799">
        <v>1998.69</v>
      </c>
      <c r="C34" s="691">
        <v>2028.71</v>
      </c>
      <c r="D34" s="691">
        <v>2049.4418999999998</v>
      </c>
      <c r="E34" s="800">
        <v>2072.9</v>
      </c>
      <c r="F34" s="692">
        <v>2109.6</v>
      </c>
      <c r="G34" s="691">
        <v>2120.87</v>
      </c>
      <c r="H34" s="691">
        <v>2174.77</v>
      </c>
      <c r="I34" s="691">
        <v>2282.65</v>
      </c>
      <c r="J34" s="635">
        <v>1998.69</v>
      </c>
      <c r="K34" s="636">
        <v>2109.6</v>
      </c>
      <c r="M34" s="637"/>
    </row>
    <row r="35" spans="1:14" s="199" customFormat="1" ht="15.95" customHeight="1">
      <c r="A35" s="1157" t="s">
        <v>507</v>
      </c>
      <c r="B35" s="1157"/>
      <c r="C35" s="1157"/>
      <c r="D35" s="1157"/>
      <c r="E35" s="1157"/>
      <c r="F35" s="1157"/>
      <c r="G35" s="1157"/>
      <c r="H35" s="1157"/>
      <c r="I35" s="1157"/>
      <c r="J35" s="189"/>
      <c r="K35" s="189"/>
    </row>
    <row r="36" spans="1:14" s="199" customFormat="1" ht="7.5" customHeight="1">
      <c r="A36" s="294"/>
      <c r="B36" s="801"/>
      <c r="C36" s="801"/>
      <c r="D36" s="230"/>
      <c r="E36" s="230"/>
      <c r="F36" s="230"/>
      <c r="G36" s="210"/>
      <c r="H36" s="210"/>
      <c r="I36" s="230"/>
      <c r="J36" s="230"/>
      <c r="K36" s="230"/>
    </row>
    <row r="37" spans="1:14" s="199" customFormat="1" ht="20.100000000000001" customHeight="1">
      <c r="A37" s="802" t="s">
        <v>492</v>
      </c>
      <c r="B37" s="201"/>
      <c r="C37" s="644"/>
      <c r="D37" s="644"/>
      <c r="E37" s="644"/>
      <c r="F37" s="644"/>
      <c r="G37" s="644"/>
      <c r="H37" s="644"/>
      <c r="I37" s="645"/>
      <c r="J37" s="645"/>
      <c r="K37" s="645"/>
      <c r="L37" s="372"/>
    </row>
    <row r="38" spans="1:14" s="270" customFormat="1" ht="15.95" customHeight="1">
      <c r="A38" s="322" t="s">
        <v>269</v>
      </c>
      <c r="B38" s="589" t="s">
        <v>190</v>
      </c>
      <c r="C38" s="204" t="s">
        <v>191</v>
      </c>
      <c r="D38" s="204" t="s">
        <v>192</v>
      </c>
      <c r="E38" s="204" t="s">
        <v>193</v>
      </c>
      <c r="F38" s="207" t="s">
        <v>54</v>
      </c>
      <c r="G38" s="208" t="s">
        <v>55</v>
      </c>
      <c r="H38" s="208" t="s">
        <v>56</v>
      </c>
      <c r="I38" s="208" t="s">
        <v>57</v>
      </c>
      <c r="J38" s="207" t="s">
        <v>270</v>
      </c>
      <c r="K38" s="208" t="s">
        <v>271</v>
      </c>
      <c r="M38" s="296"/>
      <c r="N38" s="715"/>
    </row>
    <row r="39" spans="1:14" s="298" customFormat="1" ht="15.95" customHeight="1">
      <c r="A39" s="219" t="s">
        <v>446</v>
      </c>
      <c r="B39" s="767">
        <v>11.5084218800004</v>
      </c>
      <c r="C39" s="602">
        <v>27.695834329999997</v>
      </c>
      <c r="D39" s="602">
        <v>42.385958969999798</v>
      </c>
      <c r="E39" s="602">
        <v>-2.9424578899997997</v>
      </c>
      <c r="F39" s="652">
        <v>42.123696640000404</v>
      </c>
      <c r="G39" s="605">
        <v>13.804418480000001</v>
      </c>
      <c r="H39" s="605">
        <v>34.316871369999994</v>
      </c>
      <c r="I39" s="605">
        <v>12.995960859999901</v>
      </c>
      <c r="J39" s="603">
        <v>78.647757290000399</v>
      </c>
      <c r="K39" s="604">
        <v>103.24094735000031</v>
      </c>
      <c r="M39" s="650"/>
    </row>
    <row r="40" spans="1:14" s="298" customFormat="1" ht="15.95" customHeight="1">
      <c r="A40" s="718" t="s">
        <v>493</v>
      </c>
      <c r="B40" s="803">
        <v>7.4873133900000006</v>
      </c>
      <c r="C40" s="720">
        <v>-1.80994878</v>
      </c>
      <c r="D40" s="720">
        <v>-1.6995288799999999</v>
      </c>
      <c r="E40" s="720">
        <v>-7.1065260000000019E-2</v>
      </c>
      <c r="F40" s="804">
        <v>0.59583244999999962</v>
      </c>
      <c r="G40" s="724">
        <v>3.99545313</v>
      </c>
      <c r="H40" s="724">
        <v>-8.3721958100000009</v>
      </c>
      <c r="I40" s="724">
        <v>-10.89997524</v>
      </c>
      <c r="J40" s="722">
        <v>3.9067704700000006</v>
      </c>
      <c r="K40" s="723">
        <v>-14.680885470000002</v>
      </c>
      <c r="M40" s="650"/>
    </row>
    <row r="41" spans="1:14" s="297" customFormat="1" ht="15.95" customHeight="1">
      <c r="A41" s="337" t="s">
        <v>68</v>
      </c>
      <c r="B41" s="767">
        <v>18.995735270000498</v>
      </c>
      <c r="C41" s="602">
        <v>25.885885549999902</v>
      </c>
      <c r="D41" s="602">
        <v>40.686430089999803</v>
      </c>
      <c r="E41" s="602">
        <v>-3.0135231499997901</v>
      </c>
      <c r="F41" s="652">
        <v>42.719529090000201</v>
      </c>
      <c r="G41" s="605">
        <v>17.79987161</v>
      </c>
      <c r="H41" s="605">
        <v>25.944675559999801</v>
      </c>
      <c r="I41" s="605">
        <v>2.0959856200000297</v>
      </c>
      <c r="J41" s="603">
        <v>82.554527760000411</v>
      </c>
      <c r="K41" s="604">
        <v>88.560061880000035</v>
      </c>
      <c r="M41" s="637"/>
    </row>
    <row r="42" spans="1:14" s="805" customFormat="1" ht="15.95" customHeight="1">
      <c r="B42" s="596"/>
      <c r="C42" s="596"/>
      <c r="D42" s="596"/>
      <c r="E42" s="596"/>
      <c r="F42" s="596"/>
      <c r="G42" s="596"/>
      <c r="H42" s="596"/>
      <c r="I42" s="596"/>
      <c r="J42" s="596"/>
      <c r="K42" s="596"/>
    </row>
    <row r="43" spans="1:14" s="805" customFormat="1" ht="15.95" customHeight="1">
      <c r="B43" s="596"/>
      <c r="C43" s="596"/>
      <c r="D43" s="596"/>
      <c r="E43" s="596"/>
      <c r="F43" s="596"/>
      <c r="G43" s="596"/>
      <c r="H43" s="596"/>
      <c r="I43" s="596"/>
      <c r="J43" s="596"/>
      <c r="K43" s="596"/>
      <c r="L43" s="660"/>
      <c r="M43" s="660"/>
      <c r="N43" s="660"/>
    </row>
  </sheetData>
  <mergeCells count="1">
    <mergeCell ref="A35:I35"/>
  </mergeCells>
  <pageMargins left="0.74803149606299213" right="0.35433070866141736" top="0.47244094488188981" bottom="0.43307086614173229" header="0.11811023622047245" footer="0.11811023622047245"/>
  <pageSetup paperSize="9" scale="65"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AH48"/>
  <sheetViews>
    <sheetView showGridLines="0" view="pageBreakPreview" zoomScale="70" zoomScaleNormal="50" zoomScaleSheetLayoutView="70" workbookViewId="0"/>
  </sheetViews>
  <sheetFormatPr defaultRowHeight="12.75"/>
  <cols>
    <col min="1" max="1" width="80.7109375" style="298" customWidth="1"/>
    <col min="2" max="2" width="12.7109375" style="298" customWidth="1"/>
    <col min="3" max="3" width="12.7109375" style="641" customWidth="1"/>
    <col min="4" max="5" width="12.7109375" style="640" customWidth="1"/>
    <col min="6" max="8" width="12.7109375" style="641" customWidth="1"/>
    <col min="9" max="9" width="12.7109375" style="640" customWidth="1"/>
    <col min="10" max="11" width="12.7109375" style="641" customWidth="1"/>
    <col min="12" max="12" width="3.7109375" style="299" customWidth="1"/>
    <col min="13" max="13" width="9.140625" style="299"/>
    <col min="14" max="16384" width="9.140625" style="298"/>
  </cols>
  <sheetData>
    <row r="1" spans="1:34" s="583" customFormat="1" ht="50.1" customHeight="1">
      <c r="A1" s="582"/>
      <c r="C1" s="584"/>
      <c r="D1" s="584"/>
      <c r="E1" s="584"/>
      <c r="F1" s="584"/>
      <c r="G1" s="584"/>
      <c r="H1" s="584"/>
      <c r="I1" s="584"/>
      <c r="J1" s="584"/>
      <c r="K1" s="584"/>
    </row>
    <row r="2" spans="1:34" s="192" customFormat="1" ht="39.950000000000003" customHeight="1">
      <c r="A2" s="190" t="s">
        <v>594</v>
      </c>
      <c r="B2" s="585"/>
      <c r="C2" s="586"/>
      <c r="D2" s="586"/>
      <c r="E2" s="585"/>
      <c r="F2" s="585"/>
      <c r="G2" s="585"/>
      <c r="H2" s="369"/>
      <c r="I2" s="369"/>
      <c r="J2" s="369"/>
      <c r="K2" s="369"/>
      <c r="L2" s="270"/>
      <c r="M2" s="270"/>
      <c r="N2" s="369"/>
      <c r="O2" s="369"/>
      <c r="P2" s="270"/>
      <c r="Q2" s="270"/>
      <c r="R2" s="270"/>
      <c r="S2" s="270"/>
      <c r="T2" s="270"/>
      <c r="U2" s="270"/>
      <c r="V2" s="270"/>
      <c r="W2" s="270"/>
      <c r="X2" s="270"/>
      <c r="Y2" s="270"/>
      <c r="Z2" s="270"/>
      <c r="AA2" s="270"/>
      <c r="AB2" s="270"/>
      <c r="AC2" s="270"/>
      <c r="AD2" s="270"/>
      <c r="AE2" s="270"/>
      <c r="AF2" s="270"/>
      <c r="AG2" s="270"/>
      <c r="AH2" s="270"/>
    </row>
    <row r="3" spans="1:34" s="192" customFormat="1" ht="2.1" customHeight="1">
      <c r="A3" s="642"/>
      <c r="B3" s="195"/>
      <c r="C3" s="196"/>
      <c r="D3" s="196"/>
      <c r="E3" s="195"/>
      <c r="F3" s="195"/>
      <c r="G3" s="195"/>
      <c r="H3" s="195"/>
      <c r="I3" s="643"/>
      <c r="J3" s="643"/>
      <c r="K3" s="643"/>
      <c r="L3" s="270"/>
      <c r="M3" s="270"/>
      <c r="N3" s="270"/>
      <c r="O3" s="270"/>
      <c r="P3" s="270"/>
      <c r="Q3" s="270"/>
      <c r="R3" s="270"/>
      <c r="S3" s="270"/>
      <c r="T3" s="270"/>
      <c r="U3" s="270"/>
      <c r="V3" s="270"/>
      <c r="W3" s="270"/>
      <c r="X3" s="270"/>
      <c r="Y3" s="270"/>
      <c r="Z3" s="270"/>
      <c r="AA3" s="270"/>
      <c r="AB3" s="270"/>
      <c r="AC3" s="270"/>
      <c r="AD3" s="270"/>
      <c r="AE3" s="270"/>
      <c r="AF3" s="270"/>
      <c r="AG3" s="270"/>
      <c r="AH3" s="270"/>
    </row>
    <row r="4" spans="1:34" s="199" customFormat="1" ht="15.75" customHeight="1">
      <c r="A4" s="197"/>
      <c r="B4" s="197"/>
      <c r="C4" s="197"/>
      <c r="D4" s="197"/>
      <c r="E4" s="198"/>
      <c r="F4" s="198"/>
      <c r="G4" s="198"/>
      <c r="H4" s="198"/>
      <c r="I4" s="198"/>
      <c r="J4" s="198"/>
      <c r="K4" s="198"/>
      <c r="L4" s="372"/>
      <c r="M4" s="372"/>
      <c r="N4" s="372"/>
      <c r="O4" s="372"/>
      <c r="P4" s="372"/>
      <c r="Q4" s="372"/>
      <c r="R4" s="372"/>
      <c r="S4" s="372"/>
      <c r="T4" s="372"/>
      <c r="U4" s="372"/>
      <c r="V4" s="372"/>
      <c r="W4" s="372"/>
      <c r="X4" s="372"/>
      <c r="Y4" s="372"/>
      <c r="Z4" s="372"/>
      <c r="AA4" s="372"/>
      <c r="AB4" s="372"/>
      <c r="AC4" s="372"/>
      <c r="AD4" s="372"/>
      <c r="AE4" s="372"/>
      <c r="AF4" s="372"/>
      <c r="AG4" s="372"/>
      <c r="AH4" s="372"/>
    </row>
    <row r="5" spans="1:34" s="199" customFormat="1" ht="20.100000000000001" customHeight="1">
      <c r="A5" s="200" t="s">
        <v>508</v>
      </c>
      <c r="B5" s="201"/>
      <c r="C5" s="644"/>
      <c r="D5" s="644"/>
      <c r="E5" s="644"/>
      <c r="F5" s="644"/>
      <c r="G5" s="644"/>
      <c r="H5" s="644"/>
      <c r="I5" s="645"/>
      <c r="J5" s="645"/>
      <c r="K5" s="645"/>
      <c r="L5" s="372"/>
    </row>
    <row r="6" spans="1:34" s="270" customFormat="1" ht="15.95" customHeight="1">
      <c r="A6" s="322" t="s">
        <v>269</v>
      </c>
      <c r="B6" s="589" t="s">
        <v>190</v>
      </c>
      <c r="C6" s="204" t="s">
        <v>191</v>
      </c>
      <c r="D6" s="204" t="s">
        <v>192</v>
      </c>
      <c r="E6" s="204" t="s">
        <v>193</v>
      </c>
      <c r="F6" s="590" t="s">
        <v>54</v>
      </c>
      <c r="G6" s="591" t="s">
        <v>55</v>
      </c>
      <c r="H6" s="591" t="s">
        <v>56</v>
      </c>
      <c r="I6" s="591" t="s">
        <v>57</v>
      </c>
      <c r="J6" s="207" t="s">
        <v>270</v>
      </c>
      <c r="K6" s="208" t="s">
        <v>271</v>
      </c>
      <c r="L6" s="592"/>
      <c r="M6" s="296"/>
    </row>
    <row r="7" spans="1:34" ht="15.95" customHeight="1">
      <c r="A7" s="593" t="s">
        <v>439</v>
      </c>
      <c r="B7" s="594"/>
      <c r="C7" s="595"/>
      <c r="D7" s="595"/>
      <c r="E7" s="596"/>
      <c r="F7" s="597"/>
      <c r="G7" s="598"/>
      <c r="H7" s="598"/>
      <c r="I7" s="599"/>
      <c r="J7" s="597"/>
      <c r="K7" s="598"/>
      <c r="L7" s="189"/>
    </row>
    <row r="8" spans="1:34" s="297" customFormat="1" ht="15.95" customHeight="1">
      <c r="A8" s="230" t="s">
        <v>480</v>
      </c>
      <c r="B8" s="612">
        <v>24.5375314912452</v>
      </c>
      <c r="C8" s="596">
        <v>26.584896657570102</v>
      </c>
      <c r="D8" s="595">
        <v>28.121418671676199</v>
      </c>
      <c r="E8" s="596">
        <v>25.4644369771325</v>
      </c>
      <c r="F8" s="613">
        <v>37.3267455206744</v>
      </c>
      <c r="G8" s="598">
        <v>29.599903195521001</v>
      </c>
      <c r="H8" s="598">
        <v>29.036638040135301</v>
      </c>
      <c r="I8" s="599">
        <v>25.8271763912213</v>
      </c>
      <c r="J8" s="613">
        <v>104.70828379762401</v>
      </c>
      <c r="K8" s="598">
        <v>121.790463147552</v>
      </c>
      <c r="L8" s="197"/>
      <c r="M8" s="650"/>
    </row>
    <row r="9" spans="1:34" s="297" customFormat="1" ht="15.95" customHeight="1">
      <c r="A9" s="230" t="s">
        <v>481</v>
      </c>
      <c r="B9" s="612">
        <v>133.11661181656601</v>
      </c>
      <c r="C9" s="596">
        <v>126.40513332263701</v>
      </c>
      <c r="D9" s="595">
        <v>127.80142547015899</v>
      </c>
      <c r="E9" s="596">
        <v>120.081800549945</v>
      </c>
      <c r="F9" s="613">
        <v>126.66287636320101</v>
      </c>
      <c r="G9" s="598">
        <v>132.004688703125</v>
      </c>
      <c r="H9" s="598">
        <v>124.13800255948701</v>
      </c>
      <c r="I9" s="599">
        <v>131.41490048599201</v>
      </c>
      <c r="J9" s="613">
        <v>507.40497115930702</v>
      </c>
      <c r="K9" s="598">
        <v>514.22046811180508</v>
      </c>
      <c r="L9" s="197"/>
      <c r="M9" s="650"/>
    </row>
    <row r="10" spans="1:34" s="297" customFormat="1" ht="15.95" customHeight="1">
      <c r="A10" s="230" t="s">
        <v>482</v>
      </c>
      <c r="B10" s="612">
        <v>48.744150753296005</v>
      </c>
      <c r="C10" s="596">
        <v>48.679759900734794</v>
      </c>
      <c r="D10" s="595">
        <v>45.732011575541598</v>
      </c>
      <c r="E10" s="596">
        <v>48.166306784846597</v>
      </c>
      <c r="F10" s="613">
        <v>50.264004428432003</v>
      </c>
      <c r="G10" s="598">
        <v>52.643469419505998</v>
      </c>
      <c r="H10" s="598">
        <v>53.748508428145605</v>
      </c>
      <c r="I10" s="599">
        <v>53.481305690449403</v>
      </c>
      <c r="J10" s="613">
        <v>191.32222901441898</v>
      </c>
      <c r="K10" s="598">
        <v>210.13728796653302</v>
      </c>
      <c r="L10" s="197"/>
      <c r="M10" s="650"/>
    </row>
    <row r="11" spans="1:34" ht="15.95" customHeight="1">
      <c r="A11" s="230" t="s">
        <v>483</v>
      </c>
      <c r="B11" s="612">
        <v>4.9120072943078004</v>
      </c>
      <c r="C11" s="596">
        <v>4.6685209892835005</v>
      </c>
      <c r="D11" s="595">
        <v>5.83909455393513</v>
      </c>
      <c r="E11" s="596">
        <v>4.6753533627259705</v>
      </c>
      <c r="F11" s="613">
        <v>5.8488032856428998</v>
      </c>
      <c r="G11" s="598">
        <v>4.3081357092942003</v>
      </c>
      <c r="H11" s="598">
        <v>5.2137869571801705</v>
      </c>
      <c r="I11" s="599">
        <v>4.57463951258263</v>
      </c>
      <c r="J11" s="613">
        <v>20.094976200252404</v>
      </c>
      <c r="K11" s="598">
        <v>19.945365464699901</v>
      </c>
      <c r="L11" s="189"/>
      <c r="M11" s="650"/>
    </row>
    <row r="12" spans="1:34" ht="15.95" customHeight="1">
      <c r="A12" s="219" t="s">
        <v>509</v>
      </c>
      <c r="B12" s="600">
        <v>211.31030135542602</v>
      </c>
      <c r="C12" s="602">
        <v>206.33831087021198</v>
      </c>
      <c r="D12" s="601">
        <v>207.49395027131101</v>
      </c>
      <c r="E12" s="602">
        <v>198.38789767465201</v>
      </c>
      <c r="F12" s="603">
        <v>220.10242959794101</v>
      </c>
      <c r="G12" s="604">
        <v>218.55619702743599</v>
      </c>
      <c r="H12" s="604">
        <v>212.13693598495001</v>
      </c>
      <c r="I12" s="605">
        <v>215.29802208024799</v>
      </c>
      <c r="J12" s="603">
        <v>823.53046017160113</v>
      </c>
      <c r="K12" s="604">
        <v>866.09358469057497</v>
      </c>
      <c r="L12" s="189"/>
      <c r="M12" s="650"/>
    </row>
    <row r="13" spans="1:34" ht="15.95" customHeight="1">
      <c r="A13" s="230" t="s">
        <v>444</v>
      </c>
      <c r="B13" s="612">
        <v>77.176270022717802</v>
      </c>
      <c r="C13" s="596">
        <v>73.613581314517504</v>
      </c>
      <c r="D13" s="595">
        <v>78.615672255267697</v>
      </c>
      <c r="E13" s="596">
        <v>80.925389292961398</v>
      </c>
      <c r="F13" s="613">
        <v>74.024563920720297</v>
      </c>
      <c r="G13" s="598">
        <v>84.146105696710904</v>
      </c>
      <c r="H13" s="598">
        <v>80.730443579590201</v>
      </c>
      <c r="I13" s="599">
        <v>94.804102222441301</v>
      </c>
      <c r="J13" s="613">
        <v>310.33091288546439</v>
      </c>
      <c r="K13" s="598">
        <v>333.70521541946272</v>
      </c>
      <c r="L13" s="189"/>
      <c r="M13" s="650"/>
    </row>
    <row r="14" spans="1:34" ht="15.95" customHeight="1">
      <c r="A14" s="230" t="s">
        <v>485</v>
      </c>
      <c r="B14" s="612">
        <v>88.534944374371008</v>
      </c>
      <c r="C14" s="596">
        <v>76.526583353937994</v>
      </c>
      <c r="D14" s="595">
        <v>78.544635842374703</v>
      </c>
      <c r="E14" s="596">
        <v>75.640068213718294</v>
      </c>
      <c r="F14" s="613">
        <v>80.273506456771003</v>
      </c>
      <c r="G14" s="598">
        <v>79.645632648225998</v>
      </c>
      <c r="H14" s="598">
        <v>79.127799637423607</v>
      </c>
      <c r="I14" s="599">
        <v>81.4917671905974</v>
      </c>
      <c r="J14" s="613">
        <v>319.24623178440197</v>
      </c>
      <c r="K14" s="598">
        <v>320.53870593301804</v>
      </c>
      <c r="L14" s="189"/>
      <c r="M14" s="650"/>
    </row>
    <row r="15" spans="1:34" ht="15.95" customHeight="1">
      <c r="A15" s="219" t="s">
        <v>510</v>
      </c>
      <c r="B15" s="600">
        <v>165.71121439708998</v>
      </c>
      <c r="C15" s="602">
        <v>150.140164668457</v>
      </c>
      <c r="D15" s="601">
        <v>157.16030809764098</v>
      </c>
      <c r="E15" s="602">
        <v>156.56545750668002</v>
      </c>
      <c r="F15" s="603">
        <v>154.29807037749202</v>
      </c>
      <c r="G15" s="604">
        <v>163.79173834493602</v>
      </c>
      <c r="H15" s="604">
        <v>159.85824321701401</v>
      </c>
      <c r="I15" s="605">
        <v>176.29586941303799</v>
      </c>
      <c r="J15" s="603">
        <v>629.57714466986795</v>
      </c>
      <c r="K15" s="604">
        <v>654.24392135248013</v>
      </c>
      <c r="L15" s="189"/>
      <c r="M15" s="650"/>
    </row>
    <row r="16" spans="1:34" ht="15.95" customHeight="1">
      <c r="A16" s="716" t="s">
        <v>511</v>
      </c>
      <c r="B16" s="600">
        <v>45.5990869583378</v>
      </c>
      <c r="C16" s="602">
        <v>56.198146201755101</v>
      </c>
      <c r="D16" s="601">
        <v>50.333642173669702</v>
      </c>
      <c r="E16" s="602">
        <v>41.822440167971401</v>
      </c>
      <c r="F16" s="603">
        <v>65.804359220451204</v>
      </c>
      <c r="G16" s="604">
        <v>54.764458682500901</v>
      </c>
      <c r="H16" s="604">
        <v>52.278692767936995</v>
      </c>
      <c r="I16" s="605">
        <v>39.002152667209401</v>
      </c>
      <c r="J16" s="603">
        <v>193.95331550173401</v>
      </c>
      <c r="K16" s="604">
        <v>211.84966333809851</v>
      </c>
      <c r="L16" s="189"/>
      <c r="M16" s="650"/>
    </row>
    <row r="17" spans="1:13" s="297" customFormat="1" ht="15.95" customHeight="1">
      <c r="A17" s="230" t="s">
        <v>512</v>
      </c>
      <c r="B17" s="612">
        <v>2.0965172881308503</v>
      </c>
      <c r="C17" s="596">
        <v>0.87314802276669601</v>
      </c>
      <c r="D17" s="595">
        <v>2.2692726020893703</v>
      </c>
      <c r="E17" s="596">
        <v>0.22206292889155499</v>
      </c>
      <c r="F17" s="613">
        <v>2.7648481494041901</v>
      </c>
      <c r="G17" s="598">
        <v>2.35314191725621</v>
      </c>
      <c r="H17" s="598">
        <v>2.1743504102007596</v>
      </c>
      <c r="I17" s="599">
        <v>-0.27196947000752697</v>
      </c>
      <c r="J17" s="613">
        <v>5.4610008418784712</v>
      </c>
      <c r="K17" s="598">
        <v>7.0203710068536322</v>
      </c>
      <c r="L17" s="197"/>
      <c r="M17" s="650"/>
    </row>
    <row r="18" spans="1:13" ht="15.95" customHeight="1">
      <c r="A18" s="716" t="s">
        <v>487</v>
      </c>
      <c r="B18" s="600">
        <v>47.695604246467802</v>
      </c>
      <c r="C18" s="602">
        <v>57.071294224523797</v>
      </c>
      <c r="D18" s="601">
        <v>52.602914775757903</v>
      </c>
      <c r="E18" s="602">
        <v>42.044503096863394</v>
      </c>
      <c r="F18" s="603">
        <v>68.5692073698538</v>
      </c>
      <c r="G18" s="604">
        <v>57.117600599757999</v>
      </c>
      <c r="H18" s="604">
        <v>54.453043178138401</v>
      </c>
      <c r="I18" s="605">
        <v>38.730183197201399</v>
      </c>
      <c r="J18" s="603">
        <v>199.41431634361291</v>
      </c>
      <c r="K18" s="604">
        <v>218.87003434495159</v>
      </c>
      <c r="L18" s="189"/>
      <c r="M18" s="650"/>
    </row>
    <row r="19" spans="1:13" ht="15.95" customHeight="1">
      <c r="A19" s="230" t="s">
        <v>488</v>
      </c>
      <c r="B19" s="594">
        <v>46.671650009900659</v>
      </c>
      <c r="C19" s="609">
        <v>4.47534396402658</v>
      </c>
      <c r="D19" s="608">
        <v>2.7381920365010597</v>
      </c>
      <c r="E19" s="609">
        <v>-1.3629033904758889</v>
      </c>
      <c r="F19" s="597">
        <v>-16.712638446209859</v>
      </c>
      <c r="G19" s="610">
        <v>-5.5959886878274387</v>
      </c>
      <c r="H19" s="610">
        <v>-11.0408415799339</v>
      </c>
      <c r="I19" s="611">
        <v>-32.355928261604198</v>
      </c>
      <c r="J19" s="597">
        <v>52.522282619952406</v>
      </c>
      <c r="K19" s="610">
        <v>-65.705396975575397</v>
      </c>
      <c r="L19" s="189"/>
      <c r="M19" s="650"/>
    </row>
    <row r="20" spans="1:13" ht="15.95" customHeight="1">
      <c r="A20" s="230" t="s">
        <v>455</v>
      </c>
      <c r="B20" s="612">
        <v>47.705732187482106</v>
      </c>
      <c r="C20" s="596">
        <v>4.9787920740265799</v>
      </c>
      <c r="D20" s="595">
        <v>3.0896410870022599</v>
      </c>
      <c r="E20" s="596">
        <v>-0.30467739047588904</v>
      </c>
      <c r="F20" s="613">
        <v>-11.1344605037223</v>
      </c>
      <c r="G20" s="598">
        <v>-6.4558175178274402</v>
      </c>
      <c r="H20" s="598">
        <v>-31.407733949933903</v>
      </c>
      <c r="I20" s="599">
        <v>-33.1323433616042</v>
      </c>
      <c r="J20" s="613">
        <v>55.46948795803506</v>
      </c>
      <c r="K20" s="598">
        <v>-82.130355333087834</v>
      </c>
      <c r="L20" s="189"/>
      <c r="M20" s="650"/>
    </row>
    <row r="21" spans="1:13" ht="15.95" customHeight="1">
      <c r="A21" s="230" t="s">
        <v>456</v>
      </c>
      <c r="B21" s="612">
        <v>-0.62629762205119999</v>
      </c>
      <c r="C21" s="596">
        <v>-0.50344811</v>
      </c>
      <c r="D21" s="595">
        <v>-0.35144900000000001</v>
      </c>
      <c r="E21" s="596">
        <v>-1.0582259999999999</v>
      </c>
      <c r="F21" s="613">
        <v>-4.9176653653866707</v>
      </c>
      <c r="G21" s="598">
        <v>0.80056610000000106</v>
      </c>
      <c r="H21" s="598">
        <v>20.426155100000003</v>
      </c>
      <c r="I21" s="599">
        <v>0.77641510000000002</v>
      </c>
      <c r="J21" s="613">
        <v>-2.5394207320511999</v>
      </c>
      <c r="K21" s="598">
        <v>17.085470934613333</v>
      </c>
      <c r="L21" s="189"/>
      <c r="M21" s="650"/>
    </row>
    <row r="22" spans="1:13" ht="15.95" customHeight="1">
      <c r="A22" s="230" t="s">
        <v>457</v>
      </c>
      <c r="B22" s="612">
        <v>-0.40778455553025</v>
      </c>
      <c r="C22" s="596">
        <v>0</v>
      </c>
      <c r="D22" s="595">
        <v>-5.0501200137659901E-8</v>
      </c>
      <c r="E22" s="596">
        <v>0</v>
      </c>
      <c r="F22" s="613">
        <v>-0.66051257710088995</v>
      </c>
      <c r="G22" s="598">
        <v>5.9262730000000305E-2</v>
      </c>
      <c r="H22" s="598">
        <v>-5.9262730000000305E-2</v>
      </c>
      <c r="I22" s="760">
        <v>0</v>
      </c>
      <c r="J22" s="613">
        <v>-0.40778460603145011</v>
      </c>
      <c r="K22" s="598">
        <v>-0.66051257710088995</v>
      </c>
      <c r="L22" s="189"/>
      <c r="M22" s="650"/>
    </row>
    <row r="23" spans="1:13" ht="15.95" customHeight="1">
      <c r="A23" s="230" t="s">
        <v>459</v>
      </c>
      <c r="B23" s="612">
        <v>-2.9706686603699199</v>
      </c>
      <c r="C23" s="596">
        <v>-1.5856640931128101</v>
      </c>
      <c r="D23" s="595">
        <v>-3.4175799682122601</v>
      </c>
      <c r="E23" s="596">
        <v>-1.2412619907829601</v>
      </c>
      <c r="F23" s="613">
        <v>-12.6663411736605</v>
      </c>
      <c r="G23" s="598">
        <v>-7.6568784177354399</v>
      </c>
      <c r="H23" s="598">
        <v>-6.6393785490670902</v>
      </c>
      <c r="I23" s="599">
        <v>-11.138515268397201</v>
      </c>
      <c r="J23" s="613">
        <v>-9.2151747124779497</v>
      </c>
      <c r="K23" s="598">
        <v>-38.101113408860229</v>
      </c>
      <c r="L23" s="189"/>
      <c r="M23" s="650"/>
    </row>
    <row r="24" spans="1:13" ht="15.95" customHeight="1">
      <c r="A24" s="230" t="s">
        <v>460</v>
      </c>
      <c r="B24" s="614">
        <v>0</v>
      </c>
      <c r="C24" s="616">
        <v>0</v>
      </c>
      <c r="D24" s="615">
        <v>0</v>
      </c>
      <c r="E24" s="616">
        <v>0</v>
      </c>
      <c r="F24" s="617">
        <v>0</v>
      </c>
      <c r="G24" s="618">
        <v>0</v>
      </c>
      <c r="H24" s="618">
        <v>0</v>
      </c>
      <c r="I24" s="619">
        <v>0</v>
      </c>
      <c r="J24" s="613">
        <v>0</v>
      </c>
      <c r="K24" s="598">
        <v>0</v>
      </c>
      <c r="L24" s="189"/>
      <c r="M24" s="650"/>
    </row>
    <row r="25" spans="1:13" ht="15.95" customHeight="1">
      <c r="A25" s="337" t="s">
        <v>489</v>
      </c>
      <c r="B25" s="600">
        <v>91.39658559599998</v>
      </c>
      <c r="C25" s="602">
        <v>59.96097409543669</v>
      </c>
      <c r="D25" s="601">
        <v>51.923526844046641</v>
      </c>
      <c r="E25" s="602">
        <v>39.440337715604741</v>
      </c>
      <c r="F25" s="603">
        <v>39.190227749986207</v>
      </c>
      <c r="G25" s="604">
        <v>43.864733494194958</v>
      </c>
      <c r="H25" s="604">
        <v>36.772823049137614</v>
      </c>
      <c r="I25" s="605">
        <v>-4.7642603327999611</v>
      </c>
      <c r="J25" s="603">
        <v>242.72142425108802</v>
      </c>
      <c r="K25" s="604">
        <v>115.06352396051881</v>
      </c>
      <c r="L25" s="189"/>
      <c r="M25" s="650"/>
    </row>
    <row r="26" spans="1:13" ht="15.95" customHeight="1">
      <c r="A26" s="230" t="s">
        <v>69</v>
      </c>
      <c r="B26" s="612">
        <v>33.979387731977909</v>
      </c>
      <c r="C26" s="596">
        <v>21.291822815286391</v>
      </c>
      <c r="D26" s="595">
        <v>14.900698408107637</v>
      </c>
      <c r="E26" s="596">
        <v>7.2595612133545195</v>
      </c>
      <c r="F26" s="613">
        <v>15.207960358722881</v>
      </c>
      <c r="G26" s="598">
        <v>1.5636236325167001</v>
      </c>
      <c r="H26" s="598">
        <v>10.198910134873969</v>
      </c>
      <c r="I26" s="599">
        <v>-1.8275006210783191</v>
      </c>
      <c r="J26" s="613">
        <v>77.431470168726463</v>
      </c>
      <c r="K26" s="598">
        <v>25.142993505035232</v>
      </c>
      <c r="L26" s="189"/>
      <c r="M26" s="650"/>
    </row>
    <row r="27" spans="1:13" ht="15.95" customHeight="1">
      <c r="A27" s="230" t="s">
        <v>70</v>
      </c>
      <c r="B27" s="612">
        <v>3.1096179647752229</v>
      </c>
      <c r="C27" s="596">
        <v>2.1502058191002438</v>
      </c>
      <c r="D27" s="595">
        <v>2.0897356217203615</v>
      </c>
      <c r="E27" s="596">
        <v>2.0255335491153836</v>
      </c>
      <c r="F27" s="613">
        <v>1.7560629306894211</v>
      </c>
      <c r="G27" s="598">
        <v>2.4838034818524761</v>
      </c>
      <c r="H27" s="598">
        <v>1.9096054333061783</v>
      </c>
      <c r="I27" s="599">
        <v>2.3792920140309444</v>
      </c>
      <c r="J27" s="613">
        <v>9.3750929547112118</v>
      </c>
      <c r="K27" s="598">
        <v>8.5287638598790192</v>
      </c>
      <c r="L27" s="189"/>
      <c r="M27" s="650"/>
    </row>
    <row r="28" spans="1:13" ht="15.95" customHeight="1">
      <c r="A28" s="219" t="s">
        <v>75</v>
      </c>
      <c r="B28" s="600">
        <v>54.30757989924539</v>
      </c>
      <c r="C28" s="602">
        <v>36.518945461050166</v>
      </c>
      <c r="D28" s="601">
        <v>34.933092814218767</v>
      </c>
      <c r="E28" s="602">
        <v>30.155242953134696</v>
      </c>
      <c r="F28" s="603">
        <v>22.226204460573904</v>
      </c>
      <c r="G28" s="604">
        <v>39.81730637982551</v>
      </c>
      <c r="H28" s="604">
        <v>24.664307480957952</v>
      </c>
      <c r="I28" s="605">
        <v>-5.3160517257526205</v>
      </c>
      <c r="J28" s="603">
        <v>155.91486112764903</v>
      </c>
      <c r="K28" s="604">
        <v>81.391766595604736</v>
      </c>
      <c r="L28" s="189"/>
      <c r="M28" s="650"/>
    </row>
    <row r="29" spans="1:13" ht="15.95" customHeight="1">
      <c r="A29" s="593" t="s">
        <v>490</v>
      </c>
      <c r="B29" s="659"/>
      <c r="C29" s="660"/>
      <c r="D29" s="661"/>
      <c r="E29" s="660"/>
      <c r="F29" s="662"/>
      <c r="G29" s="663"/>
      <c r="H29" s="663"/>
      <c r="I29" s="193"/>
      <c r="J29" s="662"/>
      <c r="K29" s="663"/>
      <c r="L29" s="298"/>
      <c r="M29" s="637"/>
    </row>
    <row r="30" spans="1:13" ht="15.95" customHeight="1">
      <c r="A30" s="230" t="s">
        <v>463</v>
      </c>
      <c r="B30" s="612">
        <v>303.20067415928298</v>
      </c>
      <c r="C30" s="596">
        <v>240.20819667018199</v>
      </c>
      <c r="D30" s="595">
        <v>254.46448132113503</v>
      </c>
      <c r="E30" s="666">
        <v>207.14457749873</v>
      </c>
      <c r="F30" s="613">
        <v>463.20823886756006</v>
      </c>
      <c r="G30" s="598">
        <v>317.45582232990597</v>
      </c>
      <c r="H30" s="598">
        <v>399.21083988923101</v>
      </c>
      <c r="I30" s="598">
        <v>453.10528232956301</v>
      </c>
      <c r="J30" s="613">
        <v>1005.01792964933</v>
      </c>
      <c r="K30" s="598">
        <v>1632.9801834162602</v>
      </c>
      <c r="L30" s="298"/>
      <c r="M30" s="637"/>
    </row>
    <row r="31" spans="1:13" ht="15.95" customHeight="1">
      <c r="A31" s="230" t="s">
        <v>464</v>
      </c>
      <c r="B31" s="612">
        <v>109.990233434413</v>
      </c>
      <c r="C31" s="596">
        <v>83.839058228685005</v>
      </c>
      <c r="D31" s="595">
        <v>105.334408963049</v>
      </c>
      <c r="E31" s="666">
        <v>110.485373509157</v>
      </c>
      <c r="F31" s="613">
        <v>112.360631042566</v>
      </c>
      <c r="G31" s="598">
        <v>76.815998527544011</v>
      </c>
      <c r="H31" s="598">
        <v>80.5715892343202</v>
      </c>
      <c r="I31" s="598">
        <v>92.821938949756799</v>
      </c>
      <c r="J31" s="613">
        <v>409.64907413530398</v>
      </c>
      <c r="K31" s="598">
        <v>362.57015775418705</v>
      </c>
      <c r="L31" s="298"/>
      <c r="M31" s="637"/>
    </row>
    <row r="32" spans="1:13" ht="15.95" customHeight="1">
      <c r="A32" s="230" t="s">
        <v>465</v>
      </c>
      <c r="B32" s="612">
        <v>140.31030085034129</v>
      </c>
      <c r="C32" s="596">
        <v>107.85987789570321</v>
      </c>
      <c r="D32" s="595">
        <v>130.7808570951625</v>
      </c>
      <c r="E32" s="666">
        <v>131.19983125902999</v>
      </c>
      <c r="F32" s="613">
        <v>158.681454929322</v>
      </c>
      <c r="G32" s="598">
        <v>108.56158076053461</v>
      </c>
      <c r="H32" s="598">
        <v>120.4926732232433</v>
      </c>
      <c r="I32" s="598">
        <v>138.1324671827131</v>
      </c>
      <c r="J32" s="613">
        <v>510.15086710023695</v>
      </c>
      <c r="K32" s="598">
        <v>525.86817609581294</v>
      </c>
      <c r="L32" s="298"/>
      <c r="M32" s="637"/>
    </row>
    <row r="33" spans="1:25" ht="15.95" customHeight="1">
      <c r="A33" s="593" t="s">
        <v>76</v>
      </c>
      <c r="B33" s="620"/>
      <c r="C33" s="622"/>
      <c r="D33" s="621"/>
      <c r="E33" s="667"/>
      <c r="F33" s="623"/>
      <c r="G33" s="624"/>
      <c r="H33" s="624"/>
      <c r="I33" s="625"/>
      <c r="J33" s="623"/>
      <c r="K33" s="624"/>
      <c r="M33" s="650"/>
    </row>
    <row r="34" spans="1:25" s="297" customFormat="1" ht="15.95" customHeight="1">
      <c r="A34" s="669" t="s">
        <v>77</v>
      </c>
      <c r="B34" s="612">
        <v>646.43737071777593</v>
      </c>
      <c r="C34" s="596">
        <v>563.90933035941009</v>
      </c>
      <c r="D34" s="595">
        <v>584.9197536979899</v>
      </c>
      <c r="E34" s="596">
        <v>548.83576692975703</v>
      </c>
      <c r="F34" s="613">
        <v>680.59456268010797</v>
      </c>
      <c r="G34" s="598">
        <v>650.73049005943301</v>
      </c>
      <c r="H34" s="598">
        <v>699.88850964220296</v>
      </c>
      <c r="I34" s="599">
        <v>798.31438556738999</v>
      </c>
      <c r="J34" s="613">
        <v>2344.1022217049331</v>
      </c>
      <c r="K34" s="598">
        <v>2829.5279479491342</v>
      </c>
      <c r="M34" s="637"/>
    </row>
    <row r="35" spans="1:25" ht="15.95" customHeight="1">
      <c r="A35" s="193" t="s">
        <v>513</v>
      </c>
      <c r="B35" s="626">
        <v>80.378322601074814</v>
      </c>
      <c r="C35" s="627">
        <v>77.356059287512508</v>
      </c>
      <c r="D35" s="627">
        <v>81.955305213618004</v>
      </c>
      <c r="E35" s="628">
        <v>83.617366035869409</v>
      </c>
      <c r="F35" s="629">
        <v>76.093559198223303</v>
      </c>
      <c r="G35" s="630">
        <v>86.654776002685011</v>
      </c>
      <c r="H35" s="630">
        <v>83.376958828825806</v>
      </c>
      <c r="I35" s="630">
        <v>97.821430202102903</v>
      </c>
      <c r="J35" s="629">
        <v>323.30705313807471</v>
      </c>
      <c r="K35" s="630">
        <v>343.94672423183704</v>
      </c>
      <c r="M35" s="650"/>
    </row>
    <row r="36" spans="1:25" ht="15.95" customHeight="1">
      <c r="A36" s="193" t="s">
        <v>469</v>
      </c>
      <c r="B36" s="670">
        <v>0.34782608695652173</v>
      </c>
      <c r="C36" s="808">
        <v>0.3452914798206278</v>
      </c>
      <c r="D36" s="671">
        <v>0.36607142857142855</v>
      </c>
      <c r="E36" s="672">
        <v>0.39069767441860465</v>
      </c>
      <c r="F36" s="673">
        <v>0.32067510548523209</v>
      </c>
      <c r="G36" s="717">
        <v>0.37021276595744679</v>
      </c>
      <c r="H36" s="717">
        <v>0.36403508771929827</v>
      </c>
      <c r="I36" s="717">
        <v>0.42424242424242425</v>
      </c>
      <c r="J36" s="673">
        <v>0.36251402918069586</v>
      </c>
      <c r="K36" s="717">
        <v>0.36989247311827955</v>
      </c>
      <c r="M36" s="650"/>
    </row>
    <row r="37" spans="1:25" ht="15.95" customHeight="1">
      <c r="A37" s="193" t="s">
        <v>472</v>
      </c>
      <c r="B37" s="626">
        <v>12.351000000000001</v>
      </c>
      <c r="C37" s="627">
        <v>12.68</v>
      </c>
      <c r="D37" s="627">
        <v>12.896000000000001</v>
      </c>
      <c r="E37" s="628">
        <v>13.21</v>
      </c>
      <c r="F37" s="629">
        <v>14.563000000000001</v>
      </c>
      <c r="G37" s="630">
        <v>14.609</v>
      </c>
      <c r="H37" s="630">
        <v>14.667</v>
      </c>
      <c r="I37" s="630">
        <v>14.553000000000001</v>
      </c>
      <c r="J37" s="684">
        <v>12.351000000000001</v>
      </c>
      <c r="K37" s="685">
        <v>14.563000000000001</v>
      </c>
      <c r="M37" s="650"/>
    </row>
    <row r="38" spans="1:25" ht="15.95" customHeight="1">
      <c r="A38" s="193" t="s">
        <v>473</v>
      </c>
      <c r="B38" s="626">
        <v>80</v>
      </c>
      <c r="C38" s="627">
        <v>86</v>
      </c>
      <c r="D38" s="627">
        <v>86</v>
      </c>
      <c r="E38" s="628">
        <v>85</v>
      </c>
      <c r="F38" s="629">
        <v>84</v>
      </c>
      <c r="G38" s="630">
        <v>86</v>
      </c>
      <c r="H38" s="630">
        <v>97</v>
      </c>
      <c r="I38" s="630">
        <v>102</v>
      </c>
      <c r="J38" s="629"/>
      <c r="K38" s="630"/>
      <c r="M38" s="650"/>
    </row>
    <row r="39" spans="1:25" ht="15.95" customHeight="1">
      <c r="A39" s="193" t="s">
        <v>491</v>
      </c>
      <c r="B39" s="686">
        <v>7.22895079902524</v>
      </c>
      <c r="C39" s="687">
        <v>7.0918318723674805</v>
      </c>
      <c r="D39" s="687">
        <v>6.85623537722772</v>
      </c>
      <c r="E39" s="688">
        <v>7.10951041183817</v>
      </c>
      <c r="F39" s="689">
        <v>7.1437691779245798</v>
      </c>
      <c r="G39" s="690">
        <v>6.8919478244515302</v>
      </c>
      <c r="H39" s="690">
        <v>6.5585420746641399</v>
      </c>
      <c r="I39" s="690">
        <v>6.6678727127471298</v>
      </c>
      <c r="J39" s="689">
        <v>7.22895079902524</v>
      </c>
      <c r="K39" s="690">
        <v>7.1437691779245798</v>
      </c>
      <c r="M39" s="650"/>
    </row>
    <row r="40" spans="1:25" ht="15.95" customHeight="1">
      <c r="A40" s="631" t="s">
        <v>301</v>
      </c>
      <c r="B40" s="632">
        <v>4015.54</v>
      </c>
      <c r="C40" s="691">
        <v>4043.1750000000002</v>
      </c>
      <c r="D40" s="633">
        <v>4056.3049999999998</v>
      </c>
      <c r="E40" s="634">
        <v>4083.665</v>
      </c>
      <c r="F40" s="635">
        <v>4073.7474999999999</v>
      </c>
      <c r="G40" s="636">
        <v>4129.3024999999998</v>
      </c>
      <c r="H40" s="636">
        <v>4129.9799999999996</v>
      </c>
      <c r="I40" s="636">
        <v>4083.65</v>
      </c>
      <c r="J40" s="635">
        <v>4015.54</v>
      </c>
      <c r="K40" s="636">
        <v>4073.7474999999999</v>
      </c>
      <c r="L40" s="298"/>
      <c r="M40" s="637"/>
    </row>
    <row r="41" spans="1:25" ht="15.95" customHeight="1">
      <c r="E41" s="622"/>
      <c r="M41" s="193"/>
    </row>
    <row r="42" spans="1:25" s="199" customFormat="1" ht="20.100000000000001" customHeight="1">
      <c r="A42" s="200" t="s">
        <v>492</v>
      </c>
      <c r="B42" s="201"/>
      <c r="C42" s="644"/>
      <c r="D42" s="644"/>
      <c r="E42" s="644"/>
      <c r="F42" s="644"/>
      <c r="G42" s="644"/>
      <c r="H42" s="644"/>
      <c r="I42" s="645"/>
      <c r="J42" s="645"/>
      <c r="K42" s="645"/>
      <c r="L42" s="372"/>
    </row>
    <row r="43" spans="1:25" s="270" customFormat="1" ht="15.95" customHeight="1">
      <c r="A43" s="322" t="s">
        <v>269</v>
      </c>
      <c r="B43" s="589" t="s">
        <v>190</v>
      </c>
      <c r="C43" s="204" t="s">
        <v>191</v>
      </c>
      <c r="D43" s="204" t="s">
        <v>192</v>
      </c>
      <c r="E43" s="204" t="s">
        <v>193</v>
      </c>
      <c r="F43" s="207" t="s">
        <v>54</v>
      </c>
      <c r="G43" s="208" t="s">
        <v>55</v>
      </c>
      <c r="H43" s="208" t="s">
        <v>56</v>
      </c>
      <c r="I43" s="208" t="s">
        <v>57</v>
      </c>
      <c r="J43" s="207" t="s">
        <v>270</v>
      </c>
      <c r="K43" s="208" t="s">
        <v>271</v>
      </c>
      <c r="M43" s="296"/>
      <c r="N43" s="715"/>
      <c r="O43" s="715"/>
      <c r="P43" s="715"/>
      <c r="Q43" s="715"/>
      <c r="R43" s="715"/>
      <c r="S43" s="715"/>
      <c r="T43" s="715"/>
      <c r="U43" s="715"/>
      <c r="V43" s="715"/>
      <c r="W43" s="715"/>
      <c r="X43" s="715"/>
      <c r="Y43" s="715"/>
    </row>
    <row r="44" spans="1:25" ht="15.95" customHeight="1">
      <c r="A44" s="219" t="s">
        <v>446</v>
      </c>
      <c r="B44" s="600">
        <v>47.695604246467802</v>
      </c>
      <c r="C44" s="602">
        <v>57.071294224523797</v>
      </c>
      <c r="D44" s="601">
        <v>52.602914775757903</v>
      </c>
      <c r="E44" s="602">
        <v>42.044503096863394</v>
      </c>
      <c r="F44" s="603">
        <v>68.5692073698538</v>
      </c>
      <c r="G44" s="604">
        <v>57.117600599757999</v>
      </c>
      <c r="H44" s="604">
        <v>54.453043178138401</v>
      </c>
      <c r="I44" s="605">
        <v>38.730183197201399</v>
      </c>
      <c r="J44" s="603">
        <v>199.41431634361291</v>
      </c>
      <c r="K44" s="604">
        <v>218.87003434495159</v>
      </c>
      <c r="L44" s="298"/>
      <c r="M44" s="650"/>
      <c r="N44" s="809"/>
      <c r="O44" s="809"/>
      <c r="P44" s="809"/>
      <c r="Q44" s="809"/>
      <c r="R44" s="809"/>
      <c r="S44" s="809"/>
      <c r="T44" s="809"/>
      <c r="U44" s="809"/>
      <c r="V44" s="809"/>
      <c r="W44" s="809"/>
    </row>
    <row r="45" spans="1:25" ht="15.95" customHeight="1">
      <c r="A45" s="718" t="s">
        <v>493</v>
      </c>
      <c r="B45" s="719">
        <v>46.671650009900659</v>
      </c>
      <c r="C45" s="720">
        <v>4.47534396402658</v>
      </c>
      <c r="D45" s="721">
        <v>2.7381920365010597</v>
      </c>
      <c r="E45" s="720">
        <v>-1.3629033904758889</v>
      </c>
      <c r="F45" s="722">
        <v>-16.712638446209859</v>
      </c>
      <c r="G45" s="723">
        <v>-5.5959886878274387</v>
      </c>
      <c r="H45" s="723">
        <v>-11.0408415799339</v>
      </c>
      <c r="I45" s="724">
        <v>-32.355928261604198</v>
      </c>
      <c r="J45" s="722">
        <v>52.522282619952406</v>
      </c>
      <c r="K45" s="723">
        <v>-65.705396975575397</v>
      </c>
      <c r="L45" s="298"/>
      <c r="M45" s="650"/>
      <c r="N45" s="809"/>
      <c r="O45" s="809"/>
      <c r="P45" s="809"/>
      <c r="Q45" s="809"/>
      <c r="R45" s="809"/>
      <c r="S45" s="809"/>
      <c r="T45" s="809"/>
      <c r="U45" s="809"/>
      <c r="V45" s="809"/>
      <c r="W45" s="809"/>
    </row>
    <row r="46" spans="1:25" s="297" customFormat="1" ht="15.95" customHeight="1">
      <c r="A46" s="337" t="s">
        <v>68</v>
      </c>
      <c r="B46" s="600">
        <v>94.367254256369904</v>
      </c>
      <c r="C46" s="602">
        <v>61.546638188549501</v>
      </c>
      <c r="D46" s="601">
        <v>55.3411068122589</v>
      </c>
      <c r="E46" s="602">
        <v>40.681599706387701</v>
      </c>
      <c r="F46" s="603">
        <v>51.856568923646705</v>
      </c>
      <c r="G46" s="604">
        <v>51.5216119119304</v>
      </c>
      <c r="H46" s="604">
        <v>43.412201598204703</v>
      </c>
      <c r="I46" s="605">
        <v>6.3742549355972402</v>
      </c>
      <c r="J46" s="603">
        <v>251.93659896356601</v>
      </c>
      <c r="K46" s="604">
        <v>153.16463736937905</v>
      </c>
      <c r="M46" s="637"/>
    </row>
    <row r="47" spans="1:25" s="297" customFormat="1" ht="15.95" customHeight="1">
      <c r="A47" s="363"/>
      <c r="B47" s="699"/>
      <c r="C47" s="703"/>
      <c r="D47" s="699"/>
      <c r="E47" s="700"/>
      <c r="F47" s="699"/>
      <c r="G47" s="701"/>
      <c r="H47" s="701"/>
      <c r="I47" s="702"/>
      <c r="J47" s="699"/>
      <c r="K47" s="701"/>
      <c r="M47" s="637"/>
      <c r="N47" s="809"/>
      <c r="O47" s="809"/>
      <c r="P47" s="809"/>
      <c r="Q47" s="809"/>
      <c r="R47" s="809"/>
      <c r="S47" s="809"/>
      <c r="T47" s="809"/>
      <c r="U47" s="809"/>
      <c r="V47" s="809"/>
      <c r="W47" s="809"/>
    </row>
    <row r="48" spans="1:25" s="648" customFormat="1">
      <c r="B48" s="810"/>
      <c r="C48" s="810"/>
      <c r="D48" s="810"/>
      <c r="E48" s="810"/>
      <c r="F48" s="810"/>
      <c r="G48" s="810"/>
      <c r="H48" s="810"/>
      <c r="I48" s="810"/>
      <c r="J48" s="810"/>
      <c r="K48" s="810"/>
      <c r="L48" s="811"/>
      <c r="M48" s="811"/>
    </row>
  </sheetData>
  <pageMargins left="0.74803149606299213" right="0.35433070866141736" top="0.47244094488188981" bottom="0.43307086614173229" header="0.11811023622047245" footer="0.11811023622047245"/>
  <pageSetup paperSize="9" scale="65"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H44"/>
  <sheetViews>
    <sheetView showGridLines="0" view="pageBreakPreview" zoomScale="70" zoomScaleNormal="50" zoomScaleSheetLayoutView="70" workbookViewId="0"/>
  </sheetViews>
  <sheetFormatPr defaultRowHeight="12.75"/>
  <cols>
    <col min="1" max="1" width="82.5703125" style="298" customWidth="1"/>
    <col min="2" max="2" width="12.7109375" style="298" customWidth="1"/>
    <col min="3" max="3" width="12.7109375" style="641" customWidth="1"/>
    <col min="4" max="5" width="12.7109375" style="640" customWidth="1"/>
    <col min="6" max="8" width="12.7109375" style="641" customWidth="1"/>
    <col min="9" max="9" width="12.7109375" style="640" customWidth="1"/>
    <col min="10" max="11" width="12.7109375" style="641" customWidth="1"/>
    <col min="12" max="12" width="3.7109375" style="299" customWidth="1"/>
    <col min="13" max="13" width="9.140625" style="299"/>
    <col min="14" max="16384" width="9.140625" style="298"/>
  </cols>
  <sheetData>
    <row r="1" spans="1:34" s="583" customFormat="1" ht="50.1" customHeight="1">
      <c r="A1" s="582"/>
      <c r="C1" s="584"/>
      <c r="D1" s="584"/>
      <c r="E1" s="584"/>
      <c r="F1" s="584"/>
      <c r="G1" s="584"/>
      <c r="H1" s="584"/>
      <c r="I1" s="584"/>
      <c r="J1" s="584"/>
      <c r="K1" s="584"/>
    </row>
    <row r="2" spans="1:34" s="192" customFormat="1" ht="39.950000000000003" customHeight="1">
      <c r="A2" s="190" t="s">
        <v>595</v>
      </c>
      <c r="B2" s="585"/>
      <c r="C2" s="586"/>
      <c r="D2" s="586"/>
      <c r="E2" s="585"/>
      <c r="F2" s="585"/>
      <c r="G2" s="585"/>
      <c r="H2" s="369"/>
      <c r="I2" s="369"/>
      <c r="J2" s="369"/>
      <c r="K2" s="369"/>
      <c r="L2" s="270"/>
      <c r="M2" s="270"/>
      <c r="N2" s="369"/>
      <c r="O2" s="369"/>
      <c r="P2" s="270"/>
      <c r="Q2" s="270"/>
      <c r="R2" s="270"/>
      <c r="S2" s="270"/>
      <c r="T2" s="270"/>
      <c r="U2" s="270"/>
      <c r="V2" s="270"/>
      <c r="W2" s="270"/>
      <c r="X2" s="270"/>
      <c r="Y2" s="270"/>
      <c r="Z2" s="270"/>
      <c r="AA2" s="270"/>
      <c r="AB2" s="270"/>
      <c r="AC2" s="270"/>
      <c r="AD2" s="270"/>
      <c r="AE2" s="270"/>
      <c r="AF2" s="270"/>
      <c r="AG2" s="270"/>
      <c r="AH2" s="270"/>
    </row>
    <row r="3" spans="1:34" s="192" customFormat="1" ht="2.1" customHeight="1">
      <c r="A3" s="642"/>
      <c r="B3" s="195"/>
      <c r="C3" s="196"/>
      <c r="D3" s="196"/>
      <c r="E3" s="195"/>
      <c r="F3" s="195"/>
      <c r="G3" s="195"/>
      <c r="H3" s="195"/>
      <c r="I3" s="643"/>
      <c r="J3" s="643"/>
      <c r="K3" s="643"/>
      <c r="L3" s="270"/>
      <c r="M3" s="270"/>
      <c r="N3" s="270"/>
      <c r="O3" s="270"/>
      <c r="P3" s="270"/>
      <c r="Q3" s="270"/>
      <c r="R3" s="270"/>
      <c r="S3" s="270"/>
      <c r="T3" s="270"/>
      <c r="U3" s="270"/>
      <c r="V3" s="270"/>
      <c r="W3" s="270"/>
      <c r="X3" s="270"/>
      <c r="Y3" s="270"/>
      <c r="Z3" s="270"/>
      <c r="AA3" s="270"/>
      <c r="AB3" s="270"/>
      <c r="AC3" s="270"/>
      <c r="AD3" s="270"/>
      <c r="AE3" s="270"/>
      <c r="AF3" s="270"/>
      <c r="AG3" s="270"/>
      <c r="AH3" s="270"/>
    </row>
    <row r="4" spans="1:34" s="199" customFormat="1" ht="15.75" customHeight="1">
      <c r="A4" s="197"/>
      <c r="B4" s="197"/>
      <c r="C4" s="197"/>
      <c r="D4" s="197"/>
      <c r="E4" s="198"/>
      <c r="F4" s="198"/>
      <c r="G4" s="198"/>
      <c r="H4" s="198"/>
      <c r="I4" s="198"/>
      <c r="J4" s="198"/>
      <c r="K4" s="198"/>
      <c r="L4" s="372"/>
      <c r="M4" s="372"/>
      <c r="N4" s="372"/>
      <c r="O4" s="372"/>
      <c r="P4" s="372"/>
      <c r="Q4" s="372"/>
      <c r="R4" s="372"/>
      <c r="S4" s="372"/>
      <c r="T4" s="372"/>
      <c r="U4" s="372"/>
      <c r="V4" s="372"/>
      <c r="W4" s="372"/>
      <c r="X4" s="372"/>
      <c r="Y4" s="372"/>
      <c r="Z4" s="372"/>
      <c r="AA4" s="372"/>
      <c r="AB4" s="372"/>
      <c r="AC4" s="372"/>
      <c r="AD4" s="372"/>
      <c r="AE4" s="372"/>
      <c r="AF4" s="372"/>
      <c r="AG4" s="372"/>
      <c r="AH4" s="372"/>
    </row>
    <row r="5" spans="1:34" s="199" customFormat="1" ht="20.100000000000001" customHeight="1">
      <c r="A5" s="200" t="s">
        <v>514</v>
      </c>
      <c r="B5" s="201"/>
      <c r="C5" s="644"/>
      <c r="D5" s="644"/>
      <c r="E5" s="644"/>
      <c r="F5" s="644"/>
      <c r="G5" s="644"/>
      <c r="H5" s="644"/>
      <c r="I5" s="645"/>
      <c r="J5" s="645"/>
      <c r="K5" s="645"/>
      <c r="L5" s="372"/>
    </row>
    <row r="6" spans="1:34" s="270" customFormat="1" ht="15.95" customHeight="1">
      <c r="A6" s="322" t="s">
        <v>269</v>
      </c>
      <c r="B6" s="589" t="s">
        <v>190</v>
      </c>
      <c r="C6" s="204" t="s">
        <v>191</v>
      </c>
      <c r="D6" s="204" t="s">
        <v>192</v>
      </c>
      <c r="E6" s="204" t="s">
        <v>193</v>
      </c>
      <c r="F6" s="590" t="s">
        <v>54</v>
      </c>
      <c r="G6" s="591" t="s">
        <v>55</v>
      </c>
      <c r="H6" s="591" t="s">
        <v>56</v>
      </c>
      <c r="I6" s="591" t="s">
        <v>57</v>
      </c>
      <c r="J6" s="207" t="s">
        <v>270</v>
      </c>
      <c r="K6" s="208" t="s">
        <v>271</v>
      </c>
      <c r="L6" s="592"/>
      <c r="M6" s="296"/>
    </row>
    <row r="7" spans="1:34" ht="15.95" customHeight="1">
      <c r="A7" s="593" t="s">
        <v>439</v>
      </c>
      <c r="B7" s="594"/>
      <c r="C7" s="595"/>
      <c r="D7" s="595"/>
      <c r="E7" s="596"/>
      <c r="F7" s="597"/>
      <c r="G7" s="598"/>
      <c r="H7" s="598"/>
      <c r="I7" s="599"/>
      <c r="J7" s="597"/>
      <c r="K7" s="598"/>
      <c r="L7" s="189"/>
    </row>
    <row r="8" spans="1:34" s="297" customFormat="1" ht="15.95" customHeight="1">
      <c r="A8" s="230" t="s">
        <v>480</v>
      </c>
      <c r="B8" s="612">
        <v>0.84648580640707005</v>
      </c>
      <c r="C8" s="596">
        <v>-0.110138327722739</v>
      </c>
      <c r="D8" s="595">
        <v>1.74504130124656</v>
      </c>
      <c r="E8" s="596">
        <v>4.3864708536570296</v>
      </c>
      <c r="F8" s="613">
        <v>3.79645300232426</v>
      </c>
      <c r="G8" s="598">
        <v>1.78160349895173</v>
      </c>
      <c r="H8" s="598">
        <v>1.3980243450088401</v>
      </c>
      <c r="I8" s="599">
        <v>3.1056244870612701</v>
      </c>
      <c r="J8" s="613">
        <v>6.867859633587921</v>
      </c>
      <c r="K8" s="598">
        <v>10.0817053333461</v>
      </c>
      <c r="L8" s="197"/>
      <c r="M8" s="650"/>
    </row>
    <row r="9" spans="1:34" s="297" customFormat="1" ht="15.95" customHeight="1">
      <c r="A9" s="230" t="s">
        <v>481</v>
      </c>
      <c r="B9" s="612">
        <v>80.567329158827206</v>
      </c>
      <c r="C9" s="596">
        <v>107.00308459635801</v>
      </c>
      <c r="D9" s="595">
        <v>98.289115047406995</v>
      </c>
      <c r="E9" s="596">
        <v>150.097282382109</v>
      </c>
      <c r="F9" s="613">
        <v>90.140992796515008</v>
      </c>
      <c r="G9" s="598">
        <v>127.063128328248</v>
      </c>
      <c r="H9" s="598">
        <v>119.47666964477199</v>
      </c>
      <c r="I9" s="599">
        <v>153.81689761540898</v>
      </c>
      <c r="J9" s="613">
        <v>435.95681118470122</v>
      </c>
      <c r="K9" s="598">
        <v>490.49768838494401</v>
      </c>
      <c r="L9" s="197"/>
      <c r="M9" s="650"/>
    </row>
    <row r="10" spans="1:34" s="297" customFormat="1" ht="15.95" customHeight="1">
      <c r="A10" s="230" t="s">
        <v>482</v>
      </c>
      <c r="B10" s="612">
        <v>-2.5121886734202601</v>
      </c>
      <c r="C10" s="596">
        <v>0.73819169820354003</v>
      </c>
      <c r="D10" s="595">
        <v>-1.9911081748892701</v>
      </c>
      <c r="E10" s="596">
        <v>5.5097476649950501</v>
      </c>
      <c r="F10" s="613">
        <v>8.853633129690099</v>
      </c>
      <c r="G10" s="598">
        <v>10.6135341077942</v>
      </c>
      <c r="H10" s="598">
        <v>-4.1165993308137301</v>
      </c>
      <c r="I10" s="599">
        <v>7.3595806437368596</v>
      </c>
      <c r="J10" s="613">
        <v>1.7446425148890601</v>
      </c>
      <c r="K10" s="598">
        <v>22.710148550407428</v>
      </c>
      <c r="L10" s="197"/>
      <c r="M10" s="650"/>
    </row>
    <row r="11" spans="1:34" ht="15.95" customHeight="1">
      <c r="A11" s="230" t="s">
        <v>483</v>
      </c>
      <c r="B11" s="612">
        <v>-2.7002964151447004E-6</v>
      </c>
      <c r="C11" s="596">
        <v>2.7674552013239001E-6</v>
      </c>
      <c r="D11" s="595">
        <v>4.8397278444946105E-8</v>
      </c>
      <c r="E11" s="596">
        <v>-1.28576105991227E-7</v>
      </c>
      <c r="F11" s="613">
        <v>5.1710943652608602E-9</v>
      </c>
      <c r="G11" s="598">
        <v>2.97130586270503E-8</v>
      </c>
      <c r="H11" s="598">
        <v>-6.8255898196620699E-7</v>
      </c>
      <c r="I11" s="599">
        <v>4.3184634791147502E-8</v>
      </c>
      <c r="J11" s="613">
        <v>-1.3020041367081087E-8</v>
      </c>
      <c r="K11" s="598">
        <v>-6.0449019418274831E-7</v>
      </c>
      <c r="L11" s="189"/>
      <c r="M11" s="650"/>
    </row>
    <row r="12" spans="1:34" ht="15.95" customHeight="1">
      <c r="A12" s="219" t="s">
        <v>484</v>
      </c>
      <c r="B12" s="600">
        <v>78.901623591518188</v>
      </c>
      <c r="C12" s="602">
        <v>107.63114073429101</v>
      </c>
      <c r="D12" s="601">
        <v>98.043048222153502</v>
      </c>
      <c r="E12" s="602">
        <v>159.993500772185</v>
      </c>
      <c r="F12" s="603">
        <v>102.79107893369</v>
      </c>
      <c r="G12" s="604">
        <v>139.45826596470999</v>
      </c>
      <c r="H12" s="604">
        <v>116.758093976409</v>
      </c>
      <c r="I12" s="605">
        <v>164.28210278939198</v>
      </c>
      <c r="J12" s="603">
        <v>444.56931332014767</v>
      </c>
      <c r="K12" s="604">
        <v>523.28954166420101</v>
      </c>
      <c r="L12" s="189"/>
      <c r="M12" s="650"/>
    </row>
    <row r="13" spans="1:34" ht="15.95" customHeight="1">
      <c r="A13" s="230" t="s">
        <v>444</v>
      </c>
      <c r="B13" s="612">
        <v>27.9589831333295</v>
      </c>
      <c r="C13" s="596">
        <v>26.862897265789801</v>
      </c>
      <c r="D13" s="595">
        <v>25.184079692430299</v>
      </c>
      <c r="E13" s="596">
        <v>25.637841358155299</v>
      </c>
      <c r="F13" s="613">
        <v>33.832095434394397</v>
      </c>
      <c r="G13" s="598">
        <v>31.7338910940082</v>
      </c>
      <c r="H13" s="598">
        <v>34.163506297400495</v>
      </c>
      <c r="I13" s="599">
        <v>30.716369124237602</v>
      </c>
      <c r="J13" s="613">
        <v>105.6438014497049</v>
      </c>
      <c r="K13" s="598">
        <v>130.44586195004069</v>
      </c>
      <c r="L13" s="189"/>
      <c r="M13" s="650"/>
    </row>
    <row r="14" spans="1:34" ht="15.95" customHeight="1">
      <c r="A14" s="230" t="s">
        <v>485</v>
      </c>
      <c r="B14" s="612">
        <v>35.9336983839057</v>
      </c>
      <c r="C14" s="596">
        <v>47.019465592965702</v>
      </c>
      <c r="D14" s="595">
        <v>42.663099968959301</v>
      </c>
      <c r="E14" s="596">
        <v>51.5546130371049</v>
      </c>
      <c r="F14" s="613">
        <v>41.231464102415998</v>
      </c>
      <c r="G14" s="598">
        <v>54.804847416595507</v>
      </c>
      <c r="H14" s="598">
        <v>48.737555368974199</v>
      </c>
      <c r="I14" s="599">
        <v>52.559989117768403</v>
      </c>
      <c r="J14" s="613">
        <v>177.1708769829356</v>
      </c>
      <c r="K14" s="598">
        <v>197.33385600575411</v>
      </c>
      <c r="L14" s="189"/>
      <c r="M14" s="650"/>
    </row>
    <row r="15" spans="1:34" ht="15.95" customHeight="1">
      <c r="A15" s="219" t="s">
        <v>486</v>
      </c>
      <c r="B15" s="600">
        <v>63.892681517235005</v>
      </c>
      <c r="C15" s="602">
        <v>73.882362858756494</v>
      </c>
      <c r="D15" s="601">
        <v>67.847179661389305</v>
      </c>
      <c r="E15" s="602">
        <v>77.1924543952601</v>
      </c>
      <c r="F15" s="603">
        <v>75.063559536810999</v>
      </c>
      <c r="G15" s="604">
        <v>86.538738510604503</v>
      </c>
      <c r="H15" s="604">
        <v>82.9010616663749</v>
      </c>
      <c r="I15" s="605">
        <v>83.276358242005998</v>
      </c>
      <c r="J15" s="603">
        <v>282.8146784326409</v>
      </c>
      <c r="K15" s="604">
        <v>327.7797179557964</v>
      </c>
      <c r="L15" s="189"/>
      <c r="M15" s="650"/>
    </row>
    <row r="16" spans="1:34" ht="15.95" customHeight="1">
      <c r="A16" s="219" t="s">
        <v>446</v>
      </c>
      <c r="B16" s="600">
        <v>15.0089420742831</v>
      </c>
      <c r="C16" s="602">
        <v>33.748777875534202</v>
      </c>
      <c r="D16" s="601">
        <v>30.1958685607635</v>
      </c>
      <c r="E16" s="602">
        <v>82.801046376924688</v>
      </c>
      <c r="F16" s="603">
        <v>27.727519396880602</v>
      </c>
      <c r="G16" s="604">
        <v>52.919527454106003</v>
      </c>
      <c r="H16" s="604">
        <v>33.857032310033503</v>
      </c>
      <c r="I16" s="605">
        <v>81.0057445473862</v>
      </c>
      <c r="J16" s="603">
        <v>161.75463488750549</v>
      </c>
      <c r="K16" s="604">
        <v>195.50982370840632</v>
      </c>
      <c r="L16" s="189"/>
      <c r="M16" s="650"/>
    </row>
    <row r="17" spans="1:13" ht="15.95" customHeight="1">
      <c r="A17" s="230" t="s">
        <v>488</v>
      </c>
      <c r="B17" s="594">
        <v>-1.8642345557376909</v>
      </c>
      <c r="C17" s="609">
        <v>22.597908503861685</v>
      </c>
      <c r="D17" s="608">
        <v>1.1479719354885192</v>
      </c>
      <c r="E17" s="609">
        <v>8.5006681782673112</v>
      </c>
      <c r="F17" s="597">
        <v>7.6535421467616418</v>
      </c>
      <c r="G17" s="610">
        <v>-7.2924619511869793E-2</v>
      </c>
      <c r="H17" s="610">
        <v>7.5195171498350799</v>
      </c>
      <c r="I17" s="611">
        <v>-1.845316263132468</v>
      </c>
      <c r="J17" s="597">
        <v>30.382314061879821</v>
      </c>
      <c r="K17" s="610">
        <v>13.254818413952384</v>
      </c>
      <c r="L17" s="189"/>
      <c r="M17" s="650"/>
    </row>
    <row r="18" spans="1:13" ht="15.95" customHeight="1">
      <c r="A18" s="230" t="s">
        <v>455</v>
      </c>
      <c r="B18" s="612">
        <v>-0.956668929812998</v>
      </c>
      <c r="C18" s="596">
        <v>25.0416732315486</v>
      </c>
      <c r="D18" s="595">
        <v>6.4598419237211999</v>
      </c>
      <c r="E18" s="596">
        <v>11.184890247490701</v>
      </c>
      <c r="F18" s="613">
        <v>-0.47854333515264796</v>
      </c>
      <c r="G18" s="598">
        <v>3.1813125853986102</v>
      </c>
      <c r="H18" s="598">
        <v>1.3817299898547499</v>
      </c>
      <c r="I18" s="599">
        <v>-0.42070712538490801</v>
      </c>
      <c r="J18" s="613">
        <v>41.729736472947501</v>
      </c>
      <c r="K18" s="598">
        <v>3.6637921147158039</v>
      </c>
      <c r="L18" s="189"/>
      <c r="M18" s="650"/>
    </row>
    <row r="19" spans="1:13" ht="15.95" customHeight="1">
      <c r="A19" s="230" t="s">
        <v>456</v>
      </c>
      <c r="B19" s="612">
        <v>-0.91234742496179999</v>
      </c>
      <c r="C19" s="596">
        <v>-2.4406823166858898</v>
      </c>
      <c r="D19" s="595">
        <v>-5.3157066874924404</v>
      </c>
      <c r="E19" s="596">
        <v>-2.6778850333761697</v>
      </c>
      <c r="F19" s="613">
        <v>8.1320854819142898</v>
      </c>
      <c r="G19" s="598">
        <v>-3.25423720491048</v>
      </c>
      <c r="H19" s="598">
        <v>6.1377871599803298</v>
      </c>
      <c r="I19" s="599">
        <v>-1.42460913774756</v>
      </c>
      <c r="J19" s="613">
        <v>-11.346621462516298</v>
      </c>
      <c r="K19" s="598">
        <v>9.5910262992365798</v>
      </c>
      <c r="L19" s="189"/>
      <c r="M19" s="650"/>
    </row>
    <row r="20" spans="1:13" ht="15.95" customHeight="1">
      <c r="A20" s="230" t="s">
        <v>457</v>
      </c>
      <c r="B20" s="612">
        <v>4.7817990371071201E-3</v>
      </c>
      <c r="C20" s="596">
        <v>-3.08241100102282E-3</v>
      </c>
      <c r="D20" s="595">
        <v>3.8366992597596902E-3</v>
      </c>
      <c r="E20" s="596">
        <v>-6.3370358472213803E-3</v>
      </c>
      <c r="F20" s="613">
        <v>0</v>
      </c>
      <c r="G20" s="598">
        <v>0</v>
      </c>
      <c r="H20" s="598">
        <v>0</v>
      </c>
      <c r="I20" s="760">
        <v>0</v>
      </c>
      <c r="J20" s="613">
        <v>-8.0094855137739004E-4</v>
      </c>
      <c r="K20" s="598">
        <v>0</v>
      </c>
      <c r="L20" s="189"/>
      <c r="M20" s="650"/>
    </row>
    <row r="21" spans="1:13" ht="15.95" customHeight="1">
      <c r="A21" s="230" t="s">
        <v>459</v>
      </c>
      <c r="B21" s="612">
        <v>0</v>
      </c>
      <c r="C21" s="596">
        <v>0</v>
      </c>
      <c r="D21" s="595">
        <v>0</v>
      </c>
      <c r="E21" s="596">
        <v>0</v>
      </c>
      <c r="F21" s="613">
        <v>0</v>
      </c>
      <c r="G21" s="598">
        <v>0</v>
      </c>
      <c r="H21" s="598">
        <v>0</v>
      </c>
      <c r="I21" s="599">
        <v>0</v>
      </c>
      <c r="J21" s="613">
        <v>0</v>
      </c>
      <c r="K21" s="598">
        <v>0</v>
      </c>
      <c r="L21" s="189"/>
      <c r="M21" s="650"/>
    </row>
    <row r="22" spans="1:13" ht="15.95" customHeight="1">
      <c r="A22" s="230" t="s">
        <v>460</v>
      </c>
      <c r="B22" s="614">
        <v>0</v>
      </c>
      <c r="C22" s="616">
        <v>0</v>
      </c>
      <c r="D22" s="615">
        <v>0</v>
      </c>
      <c r="E22" s="616">
        <v>0</v>
      </c>
      <c r="F22" s="617">
        <v>0</v>
      </c>
      <c r="G22" s="618">
        <v>0</v>
      </c>
      <c r="H22" s="618">
        <v>0</v>
      </c>
      <c r="I22" s="619">
        <v>0</v>
      </c>
      <c r="J22" s="613">
        <v>0</v>
      </c>
      <c r="K22" s="598">
        <v>0</v>
      </c>
      <c r="L22" s="189"/>
      <c r="M22" s="650"/>
    </row>
    <row r="23" spans="1:13" ht="15.95" customHeight="1">
      <c r="A23" s="337" t="s">
        <v>489</v>
      </c>
      <c r="B23" s="600">
        <v>13.1447075185452</v>
      </c>
      <c r="C23" s="602">
        <v>56.346686379396104</v>
      </c>
      <c r="D23" s="601">
        <v>31.3438404962519</v>
      </c>
      <c r="E23" s="602">
        <v>91.301714555191992</v>
      </c>
      <c r="F23" s="603">
        <v>35.381061543642403</v>
      </c>
      <c r="G23" s="604">
        <v>52.846602834593398</v>
      </c>
      <c r="H23" s="604">
        <v>41.376549459868997</v>
      </c>
      <c r="I23" s="605">
        <v>79.160428284253697</v>
      </c>
      <c r="J23" s="603">
        <v>192.13694894938521</v>
      </c>
      <c r="K23" s="604">
        <v>208.76464212235848</v>
      </c>
      <c r="L23" s="189"/>
      <c r="M23" s="650"/>
    </row>
    <row r="24" spans="1:13" ht="15.95" customHeight="1">
      <c r="A24" s="230" t="s">
        <v>69</v>
      </c>
      <c r="B24" s="612">
        <v>7.1575317490987898</v>
      </c>
      <c r="C24" s="596">
        <v>20.5396927391795</v>
      </c>
      <c r="D24" s="595">
        <v>12.7846288345463</v>
      </c>
      <c r="E24" s="596">
        <v>30.768434258738601</v>
      </c>
      <c r="F24" s="613">
        <v>10.2069568772844</v>
      </c>
      <c r="G24" s="598">
        <v>16.058782332400202</v>
      </c>
      <c r="H24" s="598">
        <v>16.329976826230698</v>
      </c>
      <c r="I24" s="599">
        <v>26.4729775772777</v>
      </c>
      <c r="J24" s="613">
        <v>71.2502875815632</v>
      </c>
      <c r="K24" s="598">
        <v>69.068693613192991</v>
      </c>
      <c r="L24" s="189"/>
      <c r="M24" s="650"/>
    </row>
    <row r="25" spans="1:13" ht="15.95" customHeight="1">
      <c r="A25" s="230" t="s">
        <v>70</v>
      </c>
      <c r="B25" s="612">
        <v>0</v>
      </c>
      <c r="C25" s="596">
        <v>0</v>
      </c>
      <c r="D25" s="595">
        <v>0</v>
      </c>
      <c r="E25" s="596">
        <v>0</v>
      </c>
      <c r="F25" s="613">
        <v>0</v>
      </c>
      <c r="G25" s="598">
        <v>0</v>
      </c>
      <c r="H25" s="598">
        <v>0</v>
      </c>
      <c r="I25" s="599">
        <v>0</v>
      </c>
      <c r="J25" s="613">
        <v>0</v>
      </c>
      <c r="K25" s="598">
        <v>0</v>
      </c>
      <c r="L25" s="189"/>
      <c r="M25" s="650"/>
    </row>
    <row r="26" spans="1:13" ht="15.95" customHeight="1">
      <c r="A26" s="219" t="s">
        <v>75</v>
      </c>
      <c r="B26" s="600">
        <v>5.9871757694461003</v>
      </c>
      <c r="C26" s="602">
        <v>35.806993640216497</v>
      </c>
      <c r="D26" s="601">
        <v>18.559211661705898</v>
      </c>
      <c r="E26" s="602">
        <v>60.533280296453398</v>
      </c>
      <c r="F26" s="603">
        <v>25.174104666357401</v>
      </c>
      <c r="G26" s="604">
        <v>36.787820502193597</v>
      </c>
      <c r="H26" s="604">
        <v>25.0465726336381</v>
      </c>
      <c r="I26" s="605">
        <v>52.687450706975994</v>
      </c>
      <c r="J26" s="603">
        <v>120.8866613678219</v>
      </c>
      <c r="K26" s="604">
        <v>139.69594850916511</v>
      </c>
      <c r="L26" s="189"/>
      <c r="M26" s="650"/>
    </row>
    <row r="27" spans="1:13" ht="15.95" customHeight="1">
      <c r="A27" s="593" t="s">
        <v>490</v>
      </c>
      <c r="B27" s="659"/>
      <c r="C27" s="660"/>
      <c r="D27" s="661"/>
      <c r="E27" s="660"/>
      <c r="F27" s="662"/>
      <c r="G27" s="663"/>
      <c r="H27" s="663"/>
      <c r="I27" s="193"/>
      <c r="J27" s="662"/>
      <c r="K27" s="663"/>
      <c r="L27" s="298"/>
      <c r="M27" s="637"/>
    </row>
    <row r="28" spans="1:13" ht="15.95" customHeight="1">
      <c r="A28" s="230" t="s">
        <v>463</v>
      </c>
      <c r="B28" s="612">
        <v>23.333162036501999</v>
      </c>
      <c r="C28" s="596">
        <v>30.558402776089</v>
      </c>
      <c r="D28" s="595">
        <v>31.278955203040201</v>
      </c>
      <c r="E28" s="666">
        <v>41.111073523929797</v>
      </c>
      <c r="F28" s="613">
        <v>30.283473359285999</v>
      </c>
      <c r="G28" s="598">
        <v>48.859302458936497</v>
      </c>
      <c r="H28" s="598">
        <v>34.395089539098201</v>
      </c>
      <c r="I28" s="598">
        <v>23.545851950448302</v>
      </c>
      <c r="J28" s="613">
        <v>126.281593539561</v>
      </c>
      <c r="K28" s="598">
        <v>137.08371730776901</v>
      </c>
      <c r="L28" s="298"/>
      <c r="M28" s="637"/>
    </row>
    <row r="29" spans="1:13" ht="15.95" customHeight="1">
      <c r="A29" s="230" t="s">
        <v>464</v>
      </c>
      <c r="B29" s="612">
        <v>87.830246470794009</v>
      </c>
      <c r="C29" s="596">
        <v>127.04393515772399</v>
      </c>
      <c r="D29" s="595">
        <v>105.57943051063401</v>
      </c>
      <c r="E29" s="666">
        <v>159.79194450221701</v>
      </c>
      <c r="F29" s="613">
        <v>86.847507087546006</v>
      </c>
      <c r="G29" s="598">
        <v>123.454842743949</v>
      </c>
      <c r="H29" s="598">
        <v>111.311444618644</v>
      </c>
      <c r="I29" s="598">
        <v>234.834214602169</v>
      </c>
      <c r="J29" s="613">
        <v>480.24555664136898</v>
      </c>
      <c r="K29" s="598">
        <v>556.44800905230795</v>
      </c>
      <c r="L29" s="298"/>
      <c r="M29" s="637"/>
    </row>
    <row r="30" spans="1:13" ht="15.95" customHeight="1">
      <c r="A30" s="230" t="s">
        <v>465</v>
      </c>
      <c r="B30" s="612">
        <v>90.163562674444208</v>
      </c>
      <c r="C30" s="596">
        <v>130.0997754353329</v>
      </c>
      <c r="D30" s="595">
        <v>108.70732603093803</v>
      </c>
      <c r="E30" s="666">
        <v>163.90305185461</v>
      </c>
      <c r="F30" s="613">
        <v>89.875854423474607</v>
      </c>
      <c r="G30" s="598">
        <v>128.34077298984266</v>
      </c>
      <c r="H30" s="598">
        <v>114.75095357255383</v>
      </c>
      <c r="I30" s="598">
        <v>237.18879979721382</v>
      </c>
      <c r="J30" s="613">
        <v>492.87371599532514</v>
      </c>
      <c r="K30" s="598">
        <v>570.15638078308484</v>
      </c>
      <c r="L30" s="298"/>
      <c r="M30" s="637"/>
    </row>
    <row r="31" spans="1:13" ht="15.95" customHeight="1">
      <c r="A31" s="593" t="s">
        <v>76</v>
      </c>
      <c r="B31" s="620"/>
      <c r="C31" s="622"/>
      <c r="D31" s="621"/>
      <c r="E31" s="667"/>
      <c r="F31" s="623"/>
      <c r="G31" s="624"/>
      <c r="H31" s="624"/>
      <c r="I31" s="625"/>
      <c r="J31" s="623"/>
      <c r="K31" s="624"/>
      <c r="M31" s="650"/>
    </row>
    <row r="32" spans="1:13" s="297" customFormat="1" ht="15.95" customHeight="1">
      <c r="A32" s="669" t="s">
        <v>77</v>
      </c>
      <c r="B32" s="612">
        <v>444.47870265770797</v>
      </c>
      <c r="C32" s="596">
        <v>573.973318976575</v>
      </c>
      <c r="D32" s="595">
        <v>518.60380622800994</v>
      </c>
      <c r="E32" s="596">
        <v>784.92159861226196</v>
      </c>
      <c r="F32" s="613">
        <v>494.51572522990801</v>
      </c>
      <c r="G32" s="598">
        <v>695.91452444329207</v>
      </c>
      <c r="H32" s="598">
        <v>617.48017766309408</v>
      </c>
      <c r="I32" s="599">
        <v>780.06989678559103</v>
      </c>
      <c r="J32" s="613">
        <v>2321.9774264745547</v>
      </c>
      <c r="K32" s="598">
        <v>2587.9803241218856</v>
      </c>
      <c r="M32" s="637"/>
    </row>
    <row r="33" spans="1:25" s="297" customFormat="1" ht="15.95" customHeight="1">
      <c r="A33" s="696" t="s">
        <v>467</v>
      </c>
      <c r="B33" s="612">
        <v>27.9589831333295</v>
      </c>
      <c r="C33" s="596">
        <v>26.862897265789801</v>
      </c>
      <c r="D33" s="595">
        <v>25.184079692430299</v>
      </c>
      <c r="E33" s="596">
        <v>25.637841358155299</v>
      </c>
      <c r="F33" s="613">
        <v>33.832095434394397</v>
      </c>
      <c r="G33" s="598">
        <v>31.7338910940082</v>
      </c>
      <c r="H33" s="598">
        <v>34.163506297400495</v>
      </c>
      <c r="I33" s="599">
        <v>30.716369124237602</v>
      </c>
      <c r="J33" s="613">
        <v>105.6438014497049</v>
      </c>
      <c r="K33" s="598">
        <v>130.44586195004069</v>
      </c>
      <c r="M33" s="637"/>
    </row>
    <row r="34" spans="1:25" ht="15.95" customHeight="1">
      <c r="A34" s="193" t="s">
        <v>469</v>
      </c>
      <c r="B34" s="670">
        <v>0.35443037974683544</v>
      </c>
      <c r="C34" s="671">
        <v>0.25</v>
      </c>
      <c r="D34" s="671">
        <v>0.25510204081632654</v>
      </c>
      <c r="E34" s="672">
        <v>0.16250000000000001</v>
      </c>
      <c r="F34" s="673">
        <v>0.3300970873786408</v>
      </c>
      <c r="G34" s="717">
        <v>0.23021582733812951</v>
      </c>
      <c r="H34" s="717">
        <v>0.29059829059829062</v>
      </c>
      <c r="I34" s="717">
        <v>0.18902439024390244</v>
      </c>
      <c r="J34" s="673">
        <v>0.23820224719101124</v>
      </c>
      <c r="K34" s="717">
        <v>0.24856596558317401</v>
      </c>
      <c r="M34" s="650"/>
    </row>
    <row r="35" spans="1:25" ht="15.95" customHeight="1">
      <c r="A35" s="193" t="s">
        <v>472</v>
      </c>
      <c r="B35" s="626">
        <v>8.0410000000000004</v>
      </c>
      <c r="C35" s="627">
        <v>8.7550000000000008</v>
      </c>
      <c r="D35" s="627">
        <v>8.6020000000000003</v>
      </c>
      <c r="E35" s="628">
        <v>9.2140000000000004</v>
      </c>
      <c r="F35" s="629">
        <v>9.2360000000000007</v>
      </c>
      <c r="G35" s="630">
        <v>10.064</v>
      </c>
      <c r="H35" s="630">
        <v>9.7279999999999998</v>
      </c>
      <c r="I35" s="630">
        <v>8.8580000000000005</v>
      </c>
      <c r="J35" s="684">
        <v>8.0410000000000004</v>
      </c>
      <c r="K35" s="685">
        <v>9.2360000000000007</v>
      </c>
      <c r="M35" s="650"/>
    </row>
    <row r="36" spans="1:25" ht="15.95" customHeight="1">
      <c r="A36" s="193" t="s">
        <v>473</v>
      </c>
      <c r="B36" s="626">
        <v>8</v>
      </c>
      <c r="C36" s="627">
        <v>11</v>
      </c>
      <c r="D36" s="627">
        <v>12</v>
      </c>
      <c r="E36" s="628">
        <v>12</v>
      </c>
      <c r="F36" s="629">
        <v>11</v>
      </c>
      <c r="G36" s="630">
        <v>8</v>
      </c>
      <c r="H36" s="630">
        <v>6</v>
      </c>
      <c r="I36" s="630">
        <v>6</v>
      </c>
      <c r="J36" s="629"/>
      <c r="K36" s="630"/>
      <c r="M36" s="650"/>
    </row>
    <row r="37" spans="1:25" ht="15.95" customHeight="1">
      <c r="A37" s="193" t="s">
        <v>515</v>
      </c>
      <c r="B37" s="812">
        <v>8.4625890832546999E-2</v>
      </c>
      <c r="C37" s="813">
        <v>-7.6951097231358304E-11</v>
      </c>
      <c r="D37" s="813">
        <v>-2.0148125331616002E-10</v>
      </c>
      <c r="E37" s="814">
        <v>-3.82022116100416E-10</v>
      </c>
      <c r="F37" s="815">
        <v>-2.1119223674759299E-10</v>
      </c>
      <c r="G37" s="816">
        <v>-8.0796552053652708E-10</v>
      </c>
      <c r="H37" s="816">
        <v>8.7340845051221609E-10</v>
      </c>
      <c r="I37" s="816">
        <v>7.2559775130636397E-2</v>
      </c>
      <c r="J37" s="815">
        <v>8.4625890832546999E-2</v>
      </c>
      <c r="K37" s="816">
        <v>-2.1119223674759299E-10</v>
      </c>
      <c r="M37" s="650"/>
    </row>
    <row r="38" spans="1:25" ht="15.95" customHeight="1">
      <c r="A38" s="631" t="s">
        <v>301</v>
      </c>
      <c r="B38" s="632">
        <v>637</v>
      </c>
      <c r="C38" s="691">
        <v>657</v>
      </c>
      <c r="D38" s="633">
        <v>674</v>
      </c>
      <c r="E38" s="634">
        <v>668</v>
      </c>
      <c r="F38" s="635">
        <v>665</v>
      </c>
      <c r="G38" s="633">
        <v>668</v>
      </c>
      <c r="H38" s="633">
        <v>673</v>
      </c>
      <c r="I38" s="633">
        <v>656</v>
      </c>
      <c r="J38" s="635">
        <v>637</v>
      </c>
      <c r="K38" s="633">
        <v>665</v>
      </c>
      <c r="L38" s="298"/>
      <c r="M38" s="637"/>
    </row>
    <row r="39" spans="1:25" ht="15.95" customHeight="1">
      <c r="A39" s="193"/>
      <c r="B39" s="595"/>
      <c r="C39" s="596"/>
      <c r="D39" s="595"/>
      <c r="E39" s="595"/>
      <c r="F39" s="595"/>
      <c r="G39" s="598"/>
      <c r="H39" s="598"/>
      <c r="I39" s="598"/>
      <c r="J39" s="595"/>
      <c r="K39" s="598"/>
      <c r="L39" s="298"/>
      <c r="M39" s="637"/>
    </row>
    <row r="40" spans="1:25" s="199" customFormat="1" ht="20.100000000000001" customHeight="1">
      <c r="A40" s="200" t="s">
        <v>492</v>
      </c>
      <c r="B40" s="201"/>
      <c r="C40" s="644"/>
      <c r="D40" s="644"/>
      <c r="E40" s="644"/>
      <c r="F40" s="644"/>
      <c r="G40" s="644"/>
      <c r="H40" s="644"/>
      <c r="I40" s="645"/>
      <c r="J40" s="645"/>
      <c r="K40" s="645"/>
      <c r="L40" s="372"/>
    </row>
    <row r="41" spans="1:25" s="270" customFormat="1" ht="15.95" customHeight="1">
      <c r="A41" s="322" t="s">
        <v>269</v>
      </c>
      <c r="B41" s="589" t="s">
        <v>190</v>
      </c>
      <c r="C41" s="204" t="s">
        <v>191</v>
      </c>
      <c r="D41" s="204" t="s">
        <v>192</v>
      </c>
      <c r="E41" s="204" t="s">
        <v>193</v>
      </c>
      <c r="F41" s="207" t="s">
        <v>54</v>
      </c>
      <c r="G41" s="208" t="s">
        <v>55</v>
      </c>
      <c r="H41" s="208" t="s">
        <v>56</v>
      </c>
      <c r="I41" s="208" t="s">
        <v>57</v>
      </c>
      <c r="J41" s="207" t="s">
        <v>270</v>
      </c>
      <c r="K41" s="208" t="s">
        <v>271</v>
      </c>
      <c r="M41" s="296"/>
      <c r="N41" s="715"/>
      <c r="O41" s="715"/>
      <c r="P41" s="715"/>
      <c r="Q41" s="715"/>
      <c r="R41" s="715"/>
      <c r="S41" s="715"/>
      <c r="T41" s="715"/>
      <c r="U41" s="715"/>
      <c r="V41" s="715"/>
      <c r="W41" s="715"/>
      <c r="X41" s="715"/>
      <c r="Y41" s="715"/>
    </row>
    <row r="42" spans="1:25" ht="15.95" customHeight="1">
      <c r="A42" s="219" t="s">
        <v>446</v>
      </c>
      <c r="B42" s="600">
        <v>15.0089420742831</v>
      </c>
      <c r="C42" s="602">
        <v>33.748777875534202</v>
      </c>
      <c r="D42" s="601">
        <v>30.1958685607635</v>
      </c>
      <c r="E42" s="602">
        <v>82.801046376924688</v>
      </c>
      <c r="F42" s="603">
        <v>27.727519396880602</v>
      </c>
      <c r="G42" s="604">
        <v>52.919527454106003</v>
      </c>
      <c r="H42" s="604">
        <v>33.857032310033503</v>
      </c>
      <c r="I42" s="605">
        <v>81.0057445473862</v>
      </c>
      <c r="J42" s="603">
        <v>161.75463488750549</v>
      </c>
      <c r="K42" s="604">
        <v>195.50982370840632</v>
      </c>
      <c r="L42" s="298"/>
      <c r="M42" s="650"/>
      <c r="N42" s="809"/>
      <c r="O42" s="809"/>
      <c r="P42" s="809"/>
      <c r="Q42" s="809"/>
      <c r="R42" s="809"/>
      <c r="S42" s="809"/>
      <c r="T42" s="809"/>
      <c r="U42" s="809"/>
      <c r="V42" s="809"/>
      <c r="W42" s="809"/>
    </row>
    <row r="43" spans="1:25" ht="15.95" customHeight="1">
      <c r="A43" s="718" t="s">
        <v>493</v>
      </c>
      <c r="B43" s="719">
        <v>-1.8642345557376909</v>
      </c>
      <c r="C43" s="720">
        <v>22.597908503861685</v>
      </c>
      <c r="D43" s="721">
        <v>1.1479719354885192</v>
      </c>
      <c r="E43" s="720">
        <v>8.5006681782673112</v>
      </c>
      <c r="F43" s="722">
        <v>7.6535421467616418</v>
      </c>
      <c r="G43" s="723">
        <v>-7.2924619511869793E-2</v>
      </c>
      <c r="H43" s="723">
        <v>7.5195171498350799</v>
      </c>
      <c r="I43" s="724">
        <v>-1.845316263132468</v>
      </c>
      <c r="J43" s="722">
        <v>30.382314061879821</v>
      </c>
      <c r="K43" s="723">
        <v>13.254818413952384</v>
      </c>
      <c r="L43" s="298"/>
      <c r="M43" s="650"/>
      <c r="N43" s="809"/>
      <c r="O43" s="809"/>
      <c r="P43" s="809"/>
      <c r="Q43" s="809"/>
      <c r="R43" s="809"/>
      <c r="S43" s="809"/>
      <c r="T43" s="809"/>
      <c r="U43" s="809"/>
      <c r="V43" s="809"/>
      <c r="W43" s="809"/>
    </row>
    <row r="44" spans="1:25" s="297" customFormat="1" ht="15.95" customHeight="1">
      <c r="A44" s="337" t="s">
        <v>68</v>
      </c>
      <c r="B44" s="600">
        <v>13.1447075185452</v>
      </c>
      <c r="C44" s="602">
        <v>56.346686379396104</v>
      </c>
      <c r="D44" s="601">
        <v>31.3438404962519</v>
      </c>
      <c r="E44" s="602">
        <v>91.301714555191992</v>
      </c>
      <c r="F44" s="603">
        <v>35.381061543642403</v>
      </c>
      <c r="G44" s="604">
        <v>52.846602834593398</v>
      </c>
      <c r="H44" s="604">
        <v>41.376549459868997</v>
      </c>
      <c r="I44" s="605">
        <v>79.160428284253697</v>
      </c>
      <c r="J44" s="603">
        <v>192.13694894938521</v>
      </c>
      <c r="K44" s="604">
        <v>208.76464212235848</v>
      </c>
      <c r="M44" s="637"/>
    </row>
  </sheetData>
  <pageMargins left="0.74803149606299213" right="0.35433070866141736" top="0.47244094488188981" bottom="0.43307086614173229" header="0.11811023622047245" footer="0.11811023622047245"/>
  <pageSetup paperSize="9" scale="65"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H35"/>
  <sheetViews>
    <sheetView showGridLines="0" view="pageBreakPreview" zoomScale="70" zoomScaleNormal="50" zoomScaleSheetLayoutView="70" workbookViewId="0"/>
  </sheetViews>
  <sheetFormatPr defaultRowHeight="12.75"/>
  <cols>
    <col min="1" max="1" width="72.7109375" style="298" customWidth="1"/>
    <col min="2" max="2" width="12.7109375" style="298" customWidth="1"/>
    <col min="3" max="3" width="12.7109375" style="641" customWidth="1"/>
    <col min="4" max="5" width="12.7109375" style="640" customWidth="1"/>
    <col min="6" max="8" width="12.7109375" style="641" customWidth="1"/>
    <col min="9" max="9" width="12.7109375" style="640" customWidth="1"/>
    <col min="10" max="11" width="12.7109375" style="641" customWidth="1"/>
    <col min="12" max="12" width="3.7109375" style="299" customWidth="1"/>
    <col min="13" max="23" width="9.140625" style="299"/>
    <col min="24" max="16384" width="9.140625" style="298"/>
  </cols>
  <sheetData>
    <row r="1" spans="1:34" s="583" customFormat="1" ht="50.1" customHeight="1">
      <c r="A1" s="582"/>
      <c r="C1" s="584"/>
      <c r="D1" s="584"/>
      <c r="E1" s="584"/>
      <c r="F1" s="584"/>
      <c r="G1" s="584"/>
      <c r="H1" s="584"/>
      <c r="I1" s="584"/>
      <c r="J1" s="584"/>
      <c r="K1" s="584"/>
    </row>
    <row r="2" spans="1:34" s="192" customFormat="1" ht="39.950000000000003" customHeight="1">
      <c r="A2" s="190" t="s">
        <v>596</v>
      </c>
      <c r="B2" s="585"/>
      <c r="C2" s="586"/>
      <c r="D2" s="586"/>
      <c r="E2" s="585"/>
      <c r="F2" s="585"/>
      <c r="G2" s="585"/>
      <c r="H2" s="369"/>
      <c r="I2" s="369"/>
      <c r="J2" s="369"/>
      <c r="K2" s="369"/>
      <c r="L2" s="369"/>
      <c r="M2" s="296"/>
      <c r="N2" s="389"/>
      <c r="O2" s="389"/>
      <c r="P2" s="296"/>
      <c r="Q2" s="296"/>
      <c r="R2" s="296"/>
      <c r="S2" s="296"/>
      <c r="T2" s="296"/>
      <c r="U2" s="296"/>
      <c r="V2" s="270"/>
      <c r="W2" s="270"/>
      <c r="X2" s="270"/>
      <c r="Y2" s="270"/>
      <c r="Z2" s="270"/>
      <c r="AA2" s="270"/>
      <c r="AB2" s="270"/>
      <c r="AC2" s="270"/>
      <c r="AD2" s="270"/>
      <c r="AE2" s="270"/>
      <c r="AF2" s="270"/>
      <c r="AG2" s="270"/>
      <c r="AH2" s="270"/>
    </row>
    <row r="3" spans="1:34" s="192" customFormat="1" ht="2.1" customHeight="1">
      <c r="A3" s="642"/>
      <c r="B3" s="195"/>
      <c r="C3" s="196"/>
      <c r="D3" s="196"/>
      <c r="E3" s="195"/>
      <c r="F3" s="195"/>
      <c r="G3" s="195"/>
      <c r="H3" s="195"/>
      <c r="I3" s="643"/>
      <c r="J3" s="643"/>
      <c r="K3" s="643"/>
      <c r="L3" s="370"/>
      <c r="M3" s="296"/>
      <c r="N3" s="296"/>
      <c r="O3" s="296"/>
      <c r="P3" s="296"/>
      <c r="Q3" s="296"/>
      <c r="R3" s="296"/>
      <c r="S3" s="296"/>
      <c r="T3" s="296"/>
      <c r="U3" s="296"/>
      <c r="V3" s="270"/>
      <c r="W3" s="270"/>
      <c r="X3" s="270"/>
      <c r="Y3" s="270"/>
      <c r="Z3" s="270"/>
      <c r="AA3" s="270"/>
      <c r="AB3" s="270"/>
      <c r="AC3" s="270"/>
      <c r="AD3" s="270"/>
      <c r="AE3" s="270"/>
      <c r="AF3" s="270"/>
      <c r="AG3" s="270"/>
      <c r="AH3" s="270"/>
    </row>
    <row r="4" spans="1:34" s="199" customFormat="1" ht="15.75" customHeight="1">
      <c r="A4" s="197"/>
      <c r="B4" s="197"/>
      <c r="C4" s="197"/>
      <c r="D4" s="197"/>
      <c r="E4" s="198"/>
      <c r="F4" s="198"/>
      <c r="G4" s="198"/>
      <c r="H4" s="198"/>
      <c r="I4" s="198"/>
      <c r="J4" s="198"/>
      <c r="K4" s="198"/>
      <c r="L4" s="371"/>
      <c r="M4" s="336"/>
      <c r="N4" s="336"/>
      <c r="O4" s="336"/>
      <c r="P4" s="336"/>
      <c r="Q4" s="336"/>
      <c r="R4" s="336"/>
      <c r="S4" s="336"/>
      <c r="T4" s="336"/>
      <c r="U4" s="336"/>
      <c r="V4" s="372"/>
      <c r="W4" s="372"/>
      <c r="X4" s="372"/>
      <c r="Y4" s="372"/>
      <c r="Z4" s="372"/>
      <c r="AA4" s="372"/>
      <c r="AB4" s="372"/>
      <c r="AC4" s="372"/>
      <c r="AD4" s="372"/>
      <c r="AE4" s="372"/>
      <c r="AF4" s="372"/>
      <c r="AG4" s="372"/>
      <c r="AH4" s="372"/>
    </row>
    <row r="5" spans="1:34" s="199" customFormat="1" ht="20.100000000000001" customHeight="1">
      <c r="A5" s="200" t="s">
        <v>516</v>
      </c>
      <c r="B5" s="201"/>
      <c r="C5" s="644"/>
      <c r="D5" s="644"/>
      <c r="E5" s="644"/>
      <c r="F5" s="644"/>
      <c r="G5" s="644"/>
      <c r="H5" s="644"/>
      <c r="I5" s="645"/>
      <c r="J5" s="645"/>
      <c r="K5" s="645"/>
      <c r="L5" s="336"/>
      <c r="M5" s="189"/>
      <c r="N5" s="189"/>
      <c r="O5" s="189"/>
      <c r="P5" s="189"/>
      <c r="Q5" s="189"/>
      <c r="R5" s="189"/>
      <c r="S5" s="189"/>
      <c r="T5" s="189"/>
      <c r="U5" s="189"/>
    </row>
    <row r="6" spans="1:34" s="270" customFormat="1" ht="15.95" customHeight="1">
      <c r="A6" s="322" t="s">
        <v>269</v>
      </c>
      <c r="B6" s="589" t="s">
        <v>190</v>
      </c>
      <c r="C6" s="204" t="s">
        <v>191</v>
      </c>
      <c r="D6" s="204" t="s">
        <v>192</v>
      </c>
      <c r="E6" s="204" t="s">
        <v>193</v>
      </c>
      <c r="F6" s="207" t="s">
        <v>54</v>
      </c>
      <c r="G6" s="208" t="s">
        <v>55</v>
      </c>
      <c r="H6" s="208" t="s">
        <v>56</v>
      </c>
      <c r="I6" s="208" t="s">
        <v>57</v>
      </c>
      <c r="J6" s="207" t="s">
        <v>270</v>
      </c>
      <c r="K6" s="208" t="s">
        <v>271</v>
      </c>
      <c r="L6" s="592"/>
      <c r="M6" s="296"/>
      <c r="N6" s="296"/>
      <c r="O6" s="296"/>
      <c r="P6" s="296"/>
      <c r="Q6" s="296"/>
      <c r="R6" s="296"/>
      <c r="S6" s="296"/>
      <c r="T6" s="296"/>
      <c r="U6" s="296"/>
      <c r="V6" s="296"/>
      <c r="W6" s="296"/>
    </row>
    <row r="7" spans="1:34" ht="15.95" customHeight="1">
      <c r="A7" s="593" t="s">
        <v>439</v>
      </c>
      <c r="B7" s="594"/>
      <c r="C7" s="595"/>
      <c r="D7" s="595"/>
      <c r="E7" s="596"/>
      <c r="F7" s="597"/>
      <c r="G7" s="598"/>
      <c r="H7" s="598"/>
      <c r="I7" s="599"/>
      <c r="J7" s="597"/>
      <c r="K7" s="598"/>
      <c r="L7" s="189"/>
    </row>
    <row r="8" spans="1:34" s="297" customFormat="1" ht="15.95" customHeight="1">
      <c r="A8" s="230" t="s">
        <v>480</v>
      </c>
      <c r="B8" s="612">
        <v>-0.14227568023694701</v>
      </c>
      <c r="C8" s="596">
        <v>0.10185774315805</v>
      </c>
      <c r="D8" s="595">
        <v>8.7553021225177094E-2</v>
      </c>
      <c r="E8" s="596">
        <v>0.7060227100831229</v>
      </c>
      <c r="F8" s="613">
        <v>-0.60379282656664002</v>
      </c>
      <c r="G8" s="598">
        <v>-0.97042549470478989</v>
      </c>
      <c r="H8" s="598">
        <v>1.56539858040739</v>
      </c>
      <c r="I8" s="599">
        <v>0.40939936574236002</v>
      </c>
      <c r="J8" s="613">
        <v>0.75315779422940288</v>
      </c>
      <c r="K8" s="598">
        <v>0.40057962487832011</v>
      </c>
      <c r="L8" s="197"/>
      <c r="M8" s="650"/>
      <c r="N8" s="321"/>
      <c r="O8" s="321"/>
      <c r="P8" s="321"/>
      <c r="Q8" s="321"/>
      <c r="R8" s="321"/>
      <c r="S8" s="321"/>
      <c r="T8" s="321"/>
      <c r="U8" s="321"/>
      <c r="V8" s="321"/>
      <c r="W8" s="321"/>
    </row>
    <row r="9" spans="1:34" s="297" customFormat="1" ht="15.95" customHeight="1">
      <c r="A9" s="230" t="s">
        <v>517</v>
      </c>
      <c r="B9" s="612">
        <v>110.707715043345</v>
      </c>
      <c r="C9" s="596">
        <v>107.403961238363</v>
      </c>
      <c r="D9" s="595">
        <v>116.803892460334</v>
      </c>
      <c r="E9" s="596">
        <v>109.120686676915</v>
      </c>
      <c r="F9" s="613">
        <v>108.866327201339</v>
      </c>
      <c r="G9" s="598">
        <v>107.85057978288799</v>
      </c>
      <c r="H9" s="598">
        <v>109.423759783099</v>
      </c>
      <c r="I9" s="599">
        <v>103.82857569562501</v>
      </c>
      <c r="J9" s="613">
        <v>444.03625541895696</v>
      </c>
      <c r="K9" s="598">
        <v>429.969242462951</v>
      </c>
      <c r="L9" s="197"/>
      <c r="M9" s="650"/>
      <c r="N9" s="321"/>
      <c r="O9" s="321"/>
      <c r="P9" s="321"/>
      <c r="Q9" s="321"/>
      <c r="R9" s="321"/>
      <c r="S9" s="321"/>
      <c r="T9" s="321"/>
      <c r="U9" s="321"/>
      <c r="V9" s="321"/>
      <c r="W9" s="321"/>
    </row>
    <row r="10" spans="1:34" ht="15.95" customHeight="1">
      <c r="A10" s="219" t="s">
        <v>518</v>
      </c>
      <c r="B10" s="600">
        <v>110.565441087972</v>
      </c>
      <c r="C10" s="602">
        <v>107.50581956977301</v>
      </c>
      <c r="D10" s="601">
        <v>116.90332650383399</v>
      </c>
      <c r="E10" s="602">
        <v>109.81479484398299</v>
      </c>
      <c r="F10" s="603">
        <v>108.262827242079</v>
      </c>
      <c r="G10" s="604">
        <v>106.895813198166</v>
      </c>
      <c r="H10" s="604">
        <v>110.972965518922</v>
      </c>
      <c r="I10" s="605">
        <v>104.238734865532</v>
      </c>
      <c r="J10" s="603">
        <v>444.78938200556195</v>
      </c>
      <c r="K10" s="604">
        <v>430.37034082469893</v>
      </c>
      <c r="L10" s="189"/>
      <c r="M10" s="650"/>
    </row>
    <row r="11" spans="1:34" ht="15.95" customHeight="1">
      <c r="A11" s="718" t="s">
        <v>519</v>
      </c>
      <c r="B11" s="719">
        <v>82.854359550511305</v>
      </c>
      <c r="C11" s="720">
        <v>76.461448060636897</v>
      </c>
      <c r="D11" s="721">
        <v>75.883093790114103</v>
      </c>
      <c r="E11" s="720">
        <v>79.103204793220002</v>
      </c>
      <c r="F11" s="722">
        <v>84.887700025387403</v>
      </c>
      <c r="G11" s="723">
        <v>80.754951267297002</v>
      </c>
      <c r="H11" s="723">
        <v>78.2825877083298</v>
      </c>
      <c r="I11" s="724">
        <v>76.983595966423195</v>
      </c>
      <c r="J11" s="722">
        <v>314.30210619448235</v>
      </c>
      <c r="K11" s="723">
        <v>320.90883496743743</v>
      </c>
      <c r="L11" s="189"/>
      <c r="M11" s="606"/>
    </row>
    <row r="12" spans="1:34" ht="15.95" customHeight="1">
      <c r="A12" s="219" t="s">
        <v>446</v>
      </c>
      <c r="B12" s="600">
        <v>27.71108153746</v>
      </c>
      <c r="C12" s="602">
        <v>31.044371509138099</v>
      </c>
      <c r="D12" s="601">
        <v>41.020232713719096</v>
      </c>
      <c r="E12" s="602">
        <v>30.711590050763601</v>
      </c>
      <c r="F12" s="603">
        <v>23.3751272166913</v>
      </c>
      <c r="G12" s="604">
        <v>26.1408619308691</v>
      </c>
      <c r="H12" s="604">
        <v>32.690377810591798</v>
      </c>
      <c r="I12" s="605">
        <v>27.255138899108399</v>
      </c>
      <c r="J12" s="603">
        <v>130.48727581108079</v>
      </c>
      <c r="K12" s="604">
        <v>109.4615058572606</v>
      </c>
      <c r="L12" s="189"/>
      <c r="M12" s="650"/>
    </row>
    <row r="13" spans="1:34" ht="15.95" customHeight="1">
      <c r="A13" s="230" t="s">
        <v>488</v>
      </c>
      <c r="B13" s="612">
        <v>1.6353784816425101E-2</v>
      </c>
      <c r="C13" s="596">
        <v>-1.2524699953510702E-3</v>
      </c>
      <c r="D13" s="595">
        <v>1.13339699953507E-2</v>
      </c>
      <c r="E13" s="596">
        <v>4.9000598096599596E-2</v>
      </c>
      <c r="F13" s="613">
        <v>6.0109166201812649E-2</v>
      </c>
      <c r="G13" s="598">
        <v>6.04522555499293E-2</v>
      </c>
      <c r="H13" s="598">
        <v>0.43390088925971104</v>
      </c>
      <c r="I13" s="599">
        <v>1.6590510201186901E-3</v>
      </c>
      <c r="J13" s="662">
        <v>7.5435882913024332E-2</v>
      </c>
      <c r="K13" s="701">
        <v>0.5561213620315717</v>
      </c>
      <c r="L13" s="189"/>
      <c r="M13" s="650"/>
    </row>
    <row r="14" spans="1:34" ht="15.95" customHeight="1">
      <c r="A14" s="230" t="s">
        <v>455</v>
      </c>
      <c r="B14" s="612">
        <v>1.6353784816425101E-2</v>
      </c>
      <c r="C14" s="596">
        <v>-1.2524699953510702E-3</v>
      </c>
      <c r="D14" s="595">
        <v>1.13339699953507E-2</v>
      </c>
      <c r="E14" s="596">
        <v>4.9000598096599596E-2</v>
      </c>
      <c r="F14" s="613">
        <v>6.0109166546712597E-2</v>
      </c>
      <c r="G14" s="598">
        <v>6.04522555499293E-2</v>
      </c>
      <c r="H14" s="598">
        <v>0.43390088925971104</v>
      </c>
      <c r="I14" s="599">
        <v>1.6590510201186901E-3</v>
      </c>
      <c r="J14" s="613">
        <v>7.5435882913024332E-2</v>
      </c>
      <c r="K14" s="598">
        <v>0.55612136237647158</v>
      </c>
      <c r="L14" s="189"/>
      <c r="M14" s="650"/>
    </row>
    <row r="15" spans="1:34" ht="15.95" customHeight="1">
      <c r="A15" s="230" t="s">
        <v>456</v>
      </c>
      <c r="B15" s="612">
        <v>0</v>
      </c>
      <c r="C15" s="596">
        <v>0</v>
      </c>
      <c r="D15" s="595">
        <v>0</v>
      </c>
      <c r="E15" s="596">
        <v>0</v>
      </c>
      <c r="F15" s="613">
        <v>0</v>
      </c>
      <c r="G15" s="598">
        <v>0</v>
      </c>
      <c r="H15" s="598">
        <v>0</v>
      </c>
      <c r="I15" s="599">
        <v>0</v>
      </c>
      <c r="J15" s="613">
        <v>0</v>
      </c>
      <c r="K15" s="598">
        <v>0</v>
      </c>
      <c r="L15" s="189"/>
      <c r="M15" s="650"/>
    </row>
    <row r="16" spans="1:34" ht="15.95" customHeight="1">
      <c r="A16" s="230" t="s">
        <v>457</v>
      </c>
      <c r="B16" s="612">
        <v>0</v>
      </c>
      <c r="C16" s="596">
        <v>0</v>
      </c>
      <c r="D16" s="595">
        <v>0</v>
      </c>
      <c r="E16" s="596">
        <v>0</v>
      </c>
      <c r="F16" s="613">
        <v>-3.4489994868636099E-10</v>
      </c>
      <c r="G16" s="598">
        <v>0</v>
      </c>
      <c r="H16" s="598">
        <v>0</v>
      </c>
      <c r="I16" s="599">
        <v>0</v>
      </c>
      <c r="J16" s="613">
        <v>0</v>
      </c>
      <c r="K16" s="598">
        <v>-3.4489994868636099E-10</v>
      </c>
      <c r="L16" s="189"/>
      <c r="M16" s="650"/>
    </row>
    <row r="17" spans="1:25" ht="15.95" customHeight="1">
      <c r="A17" s="230" t="s">
        <v>459</v>
      </c>
      <c r="B17" s="612">
        <v>0</v>
      </c>
      <c r="C17" s="596">
        <v>0</v>
      </c>
      <c r="D17" s="595">
        <v>0</v>
      </c>
      <c r="E17" s="596">
        <v>0</v>
      </c>
      <c r="F17" s="613">
        <v>-3.4836386599398201</v>
      </c>
      <c r="G17" s="598">
        <v>-0.69395973609922301</v>
      </c>
      <c r="H17" s="598">
        <v>-0.71221491648009194</v>
      </c>
      <c r="I17" s="599">
        <v>-0.62444234898420603</v>
      </c>
      <c r="J17" s="613">
        <v>0</v>
      </c>
      <c r="K17" s="598">
        <v>-5.5142556615033413</v>
      </c>
      <c r="L17" s="189"/>
      <c r="M17" s="650"/>
    </row>
    <row r="18" spans="1:25" ht="15.95" customHeight="1">
      <c r="A18" s="230" t="s">
        <v>460</v>
      </c>
      <c r="B18" s="614">
        <v>27.147591999999996</v>
      </c>
      <c r="C18" s="616">
        <v>0.60932299999999995</v>
      </c>
      <c r="D18" s="615">
        <v>4.6850909999999999</v>
      </c>
      <c r="E18" s="616">
        <v>3.0958830000000002</v>
      </c>
      <c r="F18" s="617">
        <v>-27.028770999999999</v>
      </c>
      <c r="G18" s="618">
        <v>-3.5860470000000002</v>
      </c>
      <c r="H18" s="618">
        <v>-181.65466400000003</v>
      </c>
      <c r="I18" s="619">
        <v>1.1314580000000001</v>
      </c>
      <c r="J18" s="617">
        <v>35.537888999999993</v>
      </c>
      <c r="K18" s="618">
        <v>-211.13802400000003</v>
      </c>
      <c r="L18" s="189"/>
      <c r="M18" s="650"/>
    </row>
    <row r="19" spans="1:25" ht="15.95" customHeight="1">
      <c r="A19" s="337" t="s">
        <v>489</v>
      </c>
      <c r="B19" s="600">
        <v>54.875027322276303</v>
      </c>
      <c r="C19" s="602">
        <v>31.652442039142798</v>
      </c>
      <c r="D19" s="601">
        <v>45.716657683714502</v>
      </c>
      <c r="E19" s="602">
        <v>33.856473648860202</v>
      </c>
      <c r="F19" s="603">
        <v>-7.0771732770468212</v>
      </c>
      <c r="G19" s="604">
        <v>21.921307450319976</v>
      </c>
      <c r="H19" s="604">
        <v>-149.24260021662872</v>
      </c>
      <c r="I19" s="605">
        <v>27.763813601144189</v>
      </c>
      <c r="J19" s="603">
        <v>166.10060069399381</v>
      </c>
      <c r="K19" s="604">
        <v>-106.63465244221138</v>
      </c>
      <c r="L19" s="189"/>
      <c r="M19" s="650"/>
    </row>
    <row r="20" spans="1:25" ht="15.95" customHeight="1">
      <c r="A20" s="230" t="s">
        <v>69</v>
      </c>
      <c r="B20" s="594">
        <v>8.7080491633316495</v>
      </c>
      <c r="C20" s="609">
        <v>9.3075976931512798</v>
      </c>
      <c r="D20" s="608">
        <v>10.8174837416855</v>
      </c>
      <c r="E20" s="609">
        <v>9.4042810344759484</v>
      </c>
      <c r="F20" s="597">
        <v>7.2739634257489305</v>
      </c>
      <c r="G20" s="610">
        <v>3.2772535862583405</v>
      </c>
      <c r="H20" s="610">
        <v>10.030714629604169</v>
      </c>
      <c r="I20" s="611">
        <v>8.33939619244223</v>
      </c>
      <c r="J20" s="597">
        <v>38.237411632644381</v>
      </c>
      <c r="K20" s="610">
        <v>28.92132783405367</v>
      </c>
      <c r="L20" s="189"/>
      <c r="M20" s="650"/>
    </row>
    <row r="21" spans="1:25" ht="15.95" customHeight="1">
      <c r="A21" s="230" t="s">
        <v>70</v>
      </c>
      <c r="B21" s="614">
        <v>0.17969429819732399</v>
      </c>
      <c r="C21" s="616">
        <v>0.17737228887763198</v>
      </c>
      <c r="D21" s="615">
        <v>-0.14082529995609999</v>
      </c>
      <c r="E21" s="616">
        <v>0.21243044353386101</v>
      </c>
      <c r="F21" s="617">
        <v>-1.113398733383123</v>
      </c>
      <c r="G21" s="618">
        <v>-1.4330292526316034E-2</v>
      </c>
      <c r="H21" s="618">
        <v>0.12580913374724501</v>
      </c>
      <c r="I21" s="619">
        <v>9.2391856073025996E-2</v>
      </c>
      <c r="J21" s="617">
        <v>0.42867173065271702</v>
      </c>
      <c r="K21" s="618">
        <v>-0.90952803608916799</v>
      </c>
      <c r="L21" s="189"/>
      <c r="M21" s="650"/>
    </row>
    <row r="22" spans="1:25" ht="15.95" customHeight="1">
      <c r="A22" s="219" t="s">
        <v>75</v>
      </c>
      <c r="B22" s="600">
        <v>45.986982860747503</v>
      </c>
      <c r="C22" s="602">
        <v>22.167472057113802</v>
      </c>
      <c r="D22" s="601">
        <v>35.0399992419851</v>
      </c>
      <c r="E22" s="602">
        <v>24.239762170850298</v>
      </c>
      <c r="F22" s="603">
        <v>-13.237736969412801</v>
      </c>
      <c r="G22" s="604">
        <v>18.6583841745908</v>
      </c>
      <c r="H22" s="604">
        <v>-159.39912379870603</v>
      </c>
      <c r="I22" s="605">
        <v>19.332025353352037</v>
      </c>
      <c r="J22" s="603">
        <v>127.4342163306967</v>
      </c>
      <c r="K22" s="604">
        <v>-134.64645124017599</v>
      </c>
      <c r="L22" s="189"/>
      <c r="M22" s="650"/>
    </row>
    <row r="23" spans="1:25" ht="15.95" customHeight="1">
      <c r="A23" s="593" t="s">
        <v>76</v>
      </c>
      <c r="B23" s="620"/>
      <c r="C23" s="622"/>
      <c r="D23" s="621"/>
      <c r="E23" s="817"/>
      <c r="F23" s="623"/>
      <c r="G23" s="624"/>
      <c r="H23" s="624"/>
      <c r="I23" s="818"/>
      <c r="J23" s="623"/>
      <c r="K23" s="624"/>
      <c r="M23" s="650"/>
      <c r="N23" s="186"/>
      <c r="O23" s="187"/>
      <c r="P23" s="187"/>
      <c r="Q23" s="187"/>
      <c r="R23" s="187"/>
      <c r="S23" s="187"/>
      <c r="T23" s="187"/>
      <c r="U23" s="187"/>
      <c r="V23" s="187"/>
    </row>
    <row r="24" spans="1:25" ht="15.95" customHeight="1">
      <c r="A24" s="660" t="s">
        <v>467</v>
      </c>
      <c r="B24" s="819">
        <v>82.854359550511305</v>
      </c>
      <c r="C24" s="820">
        <v>76.461448060636897</v>
      </c>
      <c r="D24" s="821">
        <v>75.883093790114103</v>
      </c>
      <c r="E24" s="628">
        <v>79.103204793220002</v>
      </c>
      <c r="F24" s="822">
        <v>84.887700025387403</v>
      </c>
      <c r="G24" s="823">
        <v>80.754951267297002</v>
      </c>
      <c r="H24" s="823">
        <v>78.2825877083298</v>
      </c>
      <c r="I24" s="630">
        <v>76.983595966423195</v>
      </c>
      <c r="J24" s="822">
        <v>314.30210619448235</v>
      </c>
      <c r="K24" s="823">
        <v>320.90883496743743</v>
      </c>
      <c r="M24" s="650"/>
      <c r="N24" s="186"/>
      <c r="O24" s="187"/>
      <c r="P24" s="187"/>
      <c r="Q24" s="187"/>
      <c r="R24" s="187"/>
      <c r="S24" s="187"/>
      <c r="T24" s="187"/>
      <c r="U24" s="187"/>
      <c r="V24" s="187"/>
    </row>
    <row r="25" spans="1:25" ht="15.95" customHeight="1">
      <c r="A25" s="660" t="s">
        <v>469</v>
      </c>
      <c r="B25" s="670">
        <v>0.74774774774774777</v>
      </c>
      <c r="C25" s="671">
        <v>0.70370370370370372</v>
      </c>
      <c r="D25" s="671">
        <v>0.6495726495726496</v>
      </c>
      <c r="E25" s="672">
        <v>0.71818181818181814</v>
      </c>
      <c r="F25" s="673">
        <v>0.78703703703703709</v>
      </c>
      <c r="G25" s="717">
        <v>0.7570093457943925</v>
      </c>
      <c r="H25" s="717">
        <v>0.70270270270270274</v>
      </c>
      <c r="I25" s="717">
        <v>0.74038461538461542</v>
      </c>
      <c r="J25" s="673">
        <v>0.70561797752808986</v>
      </c>
      <c r="K25" s="717">
        <v>0.74651162790697678</v>
      </c>
      <c r="M25" s="650"/>
      <c r="N25" s="298"/>
      <c r="O25" s="298"/>
      <c r="P25" s="298"/>
      <c r="Q25" s="298"/>
      <c r="R25" s="298"/>
      <c r="S25" s="298"/>
      <c r="T25" s="298"/>
      <c r="U25" s="298"/>
      <c r="V25" s="298"/>
      <c r="W25" s="298"/>
    </row>
    <row r="26" spans="1:25" ht="15.95" customHeight="1">
      <c r="A26" s="193" t="s">
        <v>520</v>
      </c>
      <c r="B26" s="626">
        <v>-2.6232356230200002</v>
      </c>
      <c r="C26" s="627">
        <v>-0.39239040473236125</v>
      </c>
      <c r="D26" s="627">
        <v>-3.5790594744488007</v>
      </c>
      <c r="E26" s="628">
        <v>-3.0080026572339995</v>
      </c>
      <c r="F26" s="629">
        <v>3.2651011176254015</v>
      </c>
      <c r="G26" s="630">
        <v>0.906698925972798</v>
      </c>
      <c r="H26" s="630">
        <v>-1.6671327017490003</v>
      </c>
      <c r="I26" s="630">
        <v>-2.5937228855302238E-2</v>
      </c>
      <c r="J26" s="629">
        <v>-9.6026881594351607</v>
      </c>
      <c r="K26" s="630">
        <v>2.478730112993897</v>
      </c>
      <c r="M26" s="650"/>
      <c r="N26" s="298"/>
      <c r="O26" s="298"/>
      <c r="P26" s="298"/>
      <c r="Q26" s="298"/>
      <c r="R26" s="298"/>
      <c r="S26" s="298"/>
      <c r="T26" s="298"/>
      <c r="U26" s="298"/>
      <c r="V26" s="298"/>
      <c r="W26" s="298"/>
    </row>
    <row r="27" spans="1:25" ht="15.95" customHeight="1">
      <c r="A27" s="193" t="s">
        <v>521</v>
      </c>
      <c r="B27" s="626">
        <v>174.124275929943</v>
      </c>
      <c r="C27" s="627">
        <v>176.117572661352</v>
      </c>
      <c r="D27" s="627">
        <v>175.98811328211599</v>
      </c>
      <c r="E27" s="628">
        <v>184.47325714334698</v>
      </c>
      <c r="F27" s="629">
        <v>184.79513408352699</v>
      </c>
      <c r="G27" s="630">
        <v>179.91642801605201</v>
      </c>
      <c r="H27" s="630">
        <v>173.52085517402398</v>
      </c>
      <c r="I27" s="630">
        <v>172.699409127808</v>
      </c>
      <c r="J27" s="629">
        <v>174.124275929943</v>
      </c>
      <c r="K27" s="630">
        <v>184.79513408352699</v>
      </c>
      <c r="M27" s="650"/>
      <c r="N27" s="298"/>
      <c r="O27" s="298"/>
      <c r="P27" s="298"/>
      <c r="Q27" s="298"/>
      <c r="R27" s="298"/>
      <c r="S27" s="298"/>
      <c r="T27" s="298"/>
      <c r="U27" s="298"/>
      <c r="V27" s="298"/>
      <c r="W27" s="298"/>
    </row>
    <row r="28" spans="1:25" ht="15.95" customHeight="1">
      <c r="A28" s="193" t="s">
        <v>522</v>
      </c>
      <c r="B28" s="626">
        <v>25.296497571536236</v>
      </c>
      <c r="C28" s="627">
        <v>24.402664433111628</v>
      </c>
      <c r="D28" s="627">
        <v>25.923197777884933</v>
      </c>
      <c r="E28" s="628">
        <v>23.640406656959453</v>
      </c>
      <c r="F28" s="629">
        <v>23.879983749265332</v>
      </c>
      <c r="G28" s="630">
        <v>24.41181729543495</v>
      </c>
      <c r="H28" s="630">
        <v>25.284195309308476</v>
      </c>
      <c r="I28" s="630">
        <v>24.327514800682327</v>
      </c>
      <c r="J28" s="824">
        <v>24.792689672832395</v>
      </c>
      <c r="K28" s="630">
        <v>24.439283034304971</v>
      </c>
      <c r="M28" s="650"/>
      <c r="N28" s="298"/>
      <c r="O28" s="298"/>
      <c r="P28" s="298"/>
      <c r="Q28" s="298"/>
      <c r="R28" s="298"/>
      <c r="S28" s="298"/>
      <c r="T28" s="298"/>
      <c r="U28" s="298"/>
      <c r="V28" s="298"/>
      <c r="W28" s="298"/>
    </row>
    <row r="29" spans="1:25" ht="15.95" customHeight="1">
      <c r="A29" s="631" t="s">
        <v>301</v>
      </c>
      <c r="B29" s="632">
        <v>1134.31</v>
      </c>
      <c r="C29" s="691">
        <v>1143.75</v>
      </c>
      <c r="D29" s="633">
        <v>1154.1099999999999</v>
      </c>
      <c r="E29" s="634">
        <v>1186.81</v>
      </c>
      <c r="F29" s="635">
        <v>1203.8699999999999</v>
      </c>
      <c r="G29" s="636">
        <v>1207.99</v>
      </c>
      <c r="H29" s="636">
        <v>1216.27</v>
      </c>
      <c r="I29" s="636">
        <v>1212.9000000000001</v>
      </c>
      <c r="J29" s="635">
        <v>1134.31</v>
      </c>
      <c r="K29" s="636">
        <v>1203.8699999999999</v>
      </c>
      <c r="L29" s="298"/>
      <c r="M29" s="637"/>
      <c r="N29" s="298"/>
      <c r="O29" s="298"/>
      <c r="P29" s="298"/>
      <c r="Q29" s="298"/>
      <c r="R29" s="298"/>
      <c r="S29" s="298"/>
      <c r="T29" s="298"/>
      <c r="U29" s="298"/>
      <c r="V29" s="298"/>
      <c r="W29" s="298"/>
    </row>
    <row r="31" spans="1:25" s="199" customFormat="1" ht="20.100000000000001" customHeight="1">
      <c r="A31" s="200" t="s">
        <v>492</v>
      </c>
      <c r="B31" s="201"/>
      <c r="C31" s="644"/>
      <c r="D31" s="644"/>
      <c r="E31" s="644"/>
      <c r="F31" s="644"/>
      <c r="G31" s="644"/>
      <c r="H31" s="644"/>
      <c r="I31" s="645"/>
      <c r="J31" s="645"/>
      <c r="K31" s="645"/>
      <c r="L31" s="372"/>
    </row>
    <row r="32" spans="1:25" s="270" customFormat="1" ht="15.95" customHeight="1">
      <c r="A32" s="322" t="s">
        <v>269</v>
      </c>
      <c r="B32" s="589" t="s">
        <v>190</v>
      </c>
      <c r="C32" s="204" t="s">
        <v>191</v>
      </c>
      <c r="D32" s="204" t="s">
        <v>192</v>
      </c>
      <c r="E32" s="204" t="s">
        <v>193</v>
      </c>
      <c r="F32" s="207" t="s">
        <v>54</v>
      </c>
      <c r="G32" s="208" t="s">
        <v>55</v>
      </c>
      <c r="H32" s="208" t="s">
        <v>56</v>
      </c>
      <c r="I32" s="208" t="s">
        <v>57</v>
      </c>
      <c r="J32" s="207" t="s">
        <v>270</v>
      </c>
      <c r="K32" s="208" t="s">
        <v>271</v>
      </c>
      <c r="M32" s="296"/>
      <c r="N32" s="715"/>
      <c r="O32" s="715"/>
      <c r="P32" s="715"/>
      <c r="Q32" s="715"/>
      <c r="R32" s="715"/>
      <c r="S32" s="715"/>
      <c r="T32" s="715"/>
      <c r="U32" s="715"/>
      <c r="V32" s="715"/>
      <c r="W32" s="715"/>
      <c r="X32" s="715"/>
      <c r="Y32" s="715"/>
    </row>
    <row r="33" spans="1:23" ht="15.95" customHeight="1">
      <c r="A33" s="219" t="s">
        <v>446</v>
      </c>
      <c r="B33" s="600">
        <v>27.71108153746</v>
      </c>
      <c r="C33" s="602">
        <v>31.044371509138099</v>
      </c>
      <c r="D33" s="601">
        <v>41.020232713719096</v>
      </c>
      <c r="E33" s="602">
        <v>30.711590050763601</v>
      </c>
      <c r="F33" s="603">
        <v>23.3751272166913</v>
      </c>
      <c r="G33" s="604">
        <v>26.1408619308691</v>
      </c>
      <c r="H33" s="604">
        <v>32.690377810591798</v>
      </c>
      <c r="I33" s="605">
        <v>27.255138899108399</v>
      </c>
      <c r="J33" s="603">
        <v>130.48727581108079</v>
      </c>
      <c r="K33" s="604">
        <v>109.4615058572606</v>
      </c>
      <c r="L33" s="298"/>
      <c r="M33" s="650"/>
      <c r="N33" s="809"/>
      <c r="O33" s="809"/>
      <c r="P33" s="809"/>
      <c r="Q33" s="809"/>
      <c r="R33" s="809"/>
      <c r="S33" s="809"/>
      <c r="T33" s="809"/>
      <c r="U33" s="809"/>
      <c r="V33" s="809"/>
      <c r="W33" s="809"/>
    </row>
    <row r="34" spans="1:23" ht="15.95" customHeight="1">
      <c r="A34" s="718" t="s">
        <v>493</v>
      </c>
      <c r="B34" s="719">
        <v>1.6353784816425101E-2</v>
      </c>
      <c r="C34" s="720">
        <v>-1.2524699953510702E-3</v>
      </c>
      <c r="D34" s="721">
        <v>1.13339699953507E-2</v>
      </c>
      <c r="E34" s="720">
        <v>4.9000598096599596E-2</v>
      </c>
      <c r="F34" s="722">
        <v>6.0109166201812649E-2</v>
      </c>
      <c r="G34" s="723">
        <v>6.04522555499293E-2</v>
      </c>
      <c r="H34" s="723">
        <v>0.43390088925971104</v>
      </c>
      <c r="I34" s="724">
        <v>1.6590510201186901E-3</v>
      </c>
      <c r="J34" s="722">
        <v>7.5435882913024332E-2</v>
      </c>
      <c r="K34" s="723">
        <v>0.5561213620315717</v>
      </c>
      <c r="L34" s="298"/>
      <c r="M34" s="650"/>
      <c r="N34" s="809"/>
      <c r="O34" s="809"/>
      <c r="P34" s="809"/>
      <c r="Q34" s="809"/>
      <c r="R34" s="809"/>
      <c r="S34" s="809"/>
      <c r="T34" s="809"/>
      <c r="U34" s="809"/>
      <c r="V34" s="809"/>
      <c r="W34" s="809"/>
    </row>
    <row r="35" spans="1:23" s="297" customFormat="1" ht="15.95" customHeight="1">
      <c r="A35" s="337" t="s">
        <v>68</v>
      </c>
      <c r="B35" s="600">
        <v>27.727435322276303</v>
      </c>
      <c r="C35" s="602">
        <v>31.043119039142798</v>
      </c>
      <c r="D35" s="601">
        <v>41.031566683714502</v>
      </c>
      <c r="E35" s="602">
        <v>30.760590648860202</v>
      </c>
      <c r="F35" s="603">
        <v>23.435236382892999</v>
      </c>
      <c r="G35" s="604">
        <v>26.2013141864192</v>
      </c>
      <c r="H35" s="604">
        <v>33.124278699851402</v>
      </c>
      <c r="I35" s="605">
        <v>27.256797950128398</v>
      </c>
      <c r="J35" s="603">
        <v>130.5627116939938</v>
      </c>
      <c r="K35" s="604">
        <v>110.017627219292</v>
      </c>
      <c r="M35" s="637"/>
    </row>
  </sheetData>
  <pageMargins left="0.74803149606299213" right="0.35433070866141736" top="0.47244094488188981" bottom="0.43307086614173229" header="0.11811023622047245" footer="0.11811023622047245"/>
  <pageSetup paperSize="9" scale="67"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H33"/>
  <sheetViews>
    <sheetView showGridLines="0" view="pageBreakPreview" zoomScale="70" zoomScaleNormal="50" zoomScaleSheetLayoutView="70" workbookViewId="0"/>
  </sheetViews>
  <sheetFormatPr defaultRowHeight="12.75"/>
  <cols>
    <col min="1" max="1" width="72.7109375" style="298" customWidth="1"/>
    <col min="2" max="2" width="12.7109375" style="298" customWidth="1"/>
    <col min="3" max="3" width="12.7109375" style="641" customWidth="1"/>
    <col min="4" max="5" width="12.7109375" style="640" customWidth="1"/>
    <col min="6" max="8" width="12.7109375" style="641" customWidth="1"/>
    <col min="9" max="9" width="12.7109375" style="640" customWidth="1"/>
    <col min="10" max="11" width="12.7109375" style="641" customWidth="1"/>
    <col min="12" max="12" width="3.7109375" style="299" customWidth="1"/>
    <col min="13" max="13" width="9.140625" style="299"/>
    <col min="14" max="16384" width="9.140625" style="298"/>
  </cols>
  <sheetData>
    <row r="1" spans="1:34" s="583" customFormat="1" ht="50.1" customHeight="1">
      <c r="A1" s="582"/>
      <c r="C1" s="584"/>
      <c r="D1" s="584"/>
      <c r="E1" s="584"/>
      <c r="F1" s="584"/>
      <c r="G1" s="584"/>
      <c r="H1" s="584"/>
      <c r="I1" s="584"/>
      <c r="J1" s="584"/>
      <c r="K1" s="584"/>
    </row>
    <row r="2" spans="1:34" s="192" customFormat="1" ht="39.950000000000003" customHeight="1">
      <c r="A2" s="190" t="s">
        <v>597</v>
      </c>
      <c r="B2" s="585"/>
      <c r="C2" s="586"/>
      <c r="D2" s="586"/>
      <c r="E2" s="585"/>
      <c r="F2" s="585"/>
      <c r="G2" s="585"/>
      <c r="H2" s="369"/>
      <c r="I2" s="389"/>
      <c r="J2" s="389"/>
      <c r="K2" s="389"/>
      <c r="L2" s="270"/>
      <c r="M2" s="270"/>
      <c r="N2" s="369"/>
      <c r="O2" s="369"/>
      <c r="P2" s="270"/>
      <c r="Q2" s="270"/>
      <c r="R2" s="270"/>
      <c r="S2" s="270"/>
      <c r="T2" s="270"/>
      <c r="U2" s="270"/>
      <c r="V2" s="270"/>
      <c r="W2" s="270"/>
      <c r="X2" s="270"/>
      <c r="Y2" s="270"/>
      <c r="Z2" s="270"/>
      <c r="AA2" s="270"/>
      <c r="AB2" s="270"/>
      <c r="AC2" s="270"/>
      <c r="AD2" s="270"/>
      <c r="AE2" s="270"/>
      <c r="AF2" s="270"/>
      <c r="AG2" s="270"/>
      <c r="AH2" s="270"/>
    </row>
    <row r="3" spans="1:34" s="192" customFormat="1" ht="2.1" customHeight="1">
      <c r="A3" s="642"/>
      <c r="B3" s="195"/>
      <c r="C3" s="196"/>
      <c r="D3" s="196"/>
      <c r="E3" s="195"/>
      <c r="F3" s="195"/>
      <c r="G3" s="195"/>
      <c r="H3" s="195"/>
      <c r="I3" s="825"/>
      <c r="J3" s="825"/>
      <c r="K3" s="825"/>
      <c r="L3" s="270"/>
      <c r="M3" s="270"/>
      <c r="N3" s="270"/>
      <c r="O3" s="270"/>
      <c r="P3" s="270"/>
      <c r="Q3" s="270"/>
      <c r="R3" s="270"/>
      <c r="S3" s="270"/>
      <c r="T3" s="270"/>
      <c r="U3" s="270"/>
      <c r="V3" s="270"/>
      <c r="W3" s="270"/>
      <c r="X3" s="270"/>
      <c r="Y3" s="270"/>
      <c r="Z3" s="270"/>
      <c r="AA3" s="270"/>
      <c r="AB3" s="270"/>
      <c r="AC3" s="270"/>
      <c r="AD3" s="270"/>
      <c r="AE3" s="270"/>
      <c r="AF3" s="270"/>
      <c r="AG3" s="270"/>
      <c r="AH3" s="270"/>
    </row>
    <row r="4" spans="1:34" s="199" customFormat="1" ht="15.75" customHeight="1">
      <c r="A4" s="197"/>
      <c r="B4" s="197"/>
      <c r="C4" s="197"/>
      <c r="D4" s="197"/>
      <c r="E4" s="198"/>
      <c r="F4" s="198"/>
      <c r="G4" s="198"/>
      <c r="H4" s="198"/>
      <c r="I4" s="197"/>
      <c r="J4" s="197"/>
      <c r="K4" s="197"/>
      <c r="L4" s="372"/>
      <c r="M4" s="372"/>
      <c r="N4" s="372"/>
      <c r="O4" s="372"/>
      <c r="P4" s="372"/>
      <c r="Q4" s="372"/>
      <c r="R4" s="372"/>
      <c r="S4" s="372"/>
      <c r="T4" s="372"/>
      <c r="U4" s="372"/>
      <c r="V4" s="372"/>
      <c r="W4" s="372"/>
      <c r="X4" s="372"/>
      <c r="Y4" s="372"/>
      <c r="Z4" s="372"/>
      <c r="AA4" s="372"/>
      <c r="AB4" s="372"/>
      <c r="AC4" s="372"/>
      <c r="AD4" s="372"/>
      <c r="AE4" s="372"/>
      <c r="AF4" s="372"/>
      <c r="AG4" s="372"/>
      <c r="AH4" s="372"/>
    </row>
    <row r="5" spans="1:34" s="199" customFormat="1" ht="20.100000000000001" customHeight="1">
      <c r="A5" s="200" t="s">
        <v>523</v>
      </c>
      <c r="B5" s="201"/>
      <c r="C5" s="644"/>
      <c r="D5" s="644"/>
      <c r="E5" s="826"/>
      <c r="F5" s="826"/>
      <c r="G5" s="826"/>
      <c r="H5" s="826"/>
      <c r="I5" s="645"/>
      <c r="J5" s="645"/>
      <c r="K5" s="645"/>
      <c r="L5" s="372"/>
    </row>
    <row r="6" spans="1:34" s="270" customFormat="1" ht="15.95" customHeight="1">
      <c r="A6" s="322" t="s">
        <v>269</v>
      </c>
      <c r="B6" s="589" t="s">
        <v>190</v>
      </c>
      <c r="C6" s="204" t="s">
        <v>191</v>
      </c>
      <c r="D6" s="204" t="s">
        <v>192</v>
      </c>
      <c r="E6" s="204" t="s">
        <v>193</v>
      </c>
      <c r="F6" s="590" t="s">
        <v>54</v>
      </c>
      <c r="G6" s="591" t="s">
        <v>55</v>
      </c>
      <c r="H6" s="591" t="s">
        <v>56</v>
      </c>
      <c r="I6" s="591" t="s">
        <v>57</v>
      </c>
      <c r="J6" s="207" t="s">
        <v>270</v>
      </c>
      <c r="K6" s="208" t="s">
        <v>271</v>
      </c>
      <c r="L6" s="592"/>
      <c r="M6" s="296"/>
    </row>
    <row r="7" spans="1:34" ht="15.95" customHeight="1">
      <c r="A7" s="593" t="s">
        <v>439</v>
      </c>
      <c r="B7" s="594"/>
      <c r="C7" s="595"/>
      <c r="D7" s="595"/>
      <c r="E7" s="596"/>
      <c r="F7" s="597"/>
      <c r="G7" s="598"/>
      <c r="H7" s="598"/>
      <c r="I7" s="599"/>
      <c r="J7" s="597"/>
      <c r="K7" s="598"/>
      <c r="L7" s="189"/>
    </row>
    <row r="8" spans="1:34" ht="15.95" customHeight="1">
      <c r="A8" s="827" t="s">
        <v>524</v>
      </c>
      <c r="B8" s="612">
        <v>-80</v>
      </c>
      <c r="C8" s="596">
        <v>-89</v>
      </c>
      <c r="D8" s="595">
        <v>-91</v>
      </c>
      <c r="E8" s="596">
        <v>-86</v>
      </c>
      <c r="F8" s="613">
        <v>-118</v>
      </c>
      <c r="G8" s="598">
        <v>-101</v>
      </c>
      <c r="H8" s="598">
        <v>-100</v>
      </c>
      <c r="I8" s="599">
        <v>-89</v>
      </c>
      <c r="J8" s="613">
        <v>-345</v>
      </c>
      <c r="K8" s="598">
        <v>-409</v>
      </c>
      <c r="L8" s="189"/>
    </row>
    <row r="9" spans="1:34" ht="15.95" customHeight="1">
      <c r="A9" s="660" t="s">
        <v>525</v>
      </c>
      <c r="B9" s="612">
        <v>5</v>
      </c>
      <c r="C9" s="596">
        <v>0</v>
      </c>
      <c r="D9" s="595">
        <v>5</v>
      </c>
      <c r="E9" s="596">
        <v>-25</v>
      </c>
      <c r="F9" s="613">
        <v>-14</v>
      </c>
      <c r="G9" s="598">
        <v>23</v>
      </c>
      <c r="H9" s="598">
        <v>6</v>
      </c>
      <c r="I9" s="599">
        <v>7</v>
      </c>
      <c r="J9" s="613">
        <v>-15</v>
      </c>
      <c r="K9" s="598">
        <v>22</v>
      </c>
      <c r="L9" s="189"/>
    </row>
    <row r="10" spans="1:34" ht="15.95" customHeight="1">
      <c r="A10" s="660" t="s">
        <v>526</v>
      </c>
      <c r="B10" s="612">
        <v>-1</v>
      </c>
      <c r="C10" s="596">
        <v>2.5607846299999899</v>
      </c>
      <c r="D10" s="595">
        <v>-7.0662173499999996</v>
      </c>
      <c r="E10" s="596">
        <v>-5.7260839699999995</v>
      </c>
      <c r="F10" s="613">
        <v>-2.12947621</v>
      </c>
      <c r="G10" s="598">
        <v>-5.1519916100000005</v>
      </c>
      <c r="H10" s="598">
        <v>0.54016288000000301</v>
      </c>
      <c r="I10" s="599">
        <v>-7.35728414</v>
      </c>
      <c r="J10" s="613">
        <v>-11.23151669000001</v>
      </c>
      <c r="K10" s="598">
        <v>-14.098589079999996</v>
      </c>
      <c r="L10" s="189"/>
    </row>
    <row r="11" spans="1:34" ht="15.95" customHeight="1">
      <c r="A11" s="828" t="s">
        <v>527</v>
      </c>
      <c r="B11" s="612">
        <v>3</v>
      </c>
      <c r="C11" s="596">
        <v>-1</v>
      </c>
      <c r="D11" s="595">
        <v>-3</v>
      </c>
      <c r="E11" s="596">
        <v>2</v>
      </c>
      <c r="F11" s="613">
        <v>12</v>
      </c>
      <c r="G11" s="598">
        <v>-1</v>
      </c>
      <c r="H11" s="598">
        <v>0</v>
      </c>
      <c r="I11" s="599">
        <v>-9</v>
      </c>
      <c r="J11" s="613">
        <v>1</v>
      </c>
      <c r="K11" s="598">
        <v>3</v>
      </c>
      <c r="L11" s="189"/>
    </row>
    <row r="12" spans="1:34" ht="15.95" customHeight="1">
      <c r="A12" s="219" t="s">
        <v>446</v>
      </c>
      <c r="B12" s="600">
        <v>-72.481209224435631</v>
      </c>
      <c r="C12" s="602">
        <v>-87.874695395533848</v>
      </c>
      <c r="D12" s="601">
        <v>-95.998707608837975</v>
      </c>
      <c r="E12" s="602">
        <v>-114.57469456667212</v>
      </c>
      <c r="F12" s="603">
        <v>-122.40333579590957</v>
      </c>
      <c r="G12" s="604">
        <v>-83.976503687029208</v>
      </c>
      <c r="H12" s="604">
        <v>-92.660711168095375</v>
      </c>
      <c r="I12" s="605">
        <v>-98.648462936772106</v>
      </c>
      <c r="J12" s="603">
        <v>-370.92930679547959</v>
      </c>
      <c r="K12" s="604">
        <v>-397.68901358780624</v>
      </c>
      <c r="L12" s="189"/>
      <c r="M12" s="606"/>
    </row>
    <row r="13" spans="1:34" ht="15.95" customHeight="1">
      <c r="A13" s="230" t="s">
        <v>488</v>
      </c>
      <c r="B13" s="594">
        <v>-11.356011101284167</v>
      </c>
      <c r="C13" s="609">
        <v>20.440151038585064</v>
      </c>
      <c r="D13" s="608">
        <v>10.24680189068477</v>
      </c>
      <c r="E13" s="609">
        <v>10.147072087289699</v>
      </c>
      <c r="F13" s="597">
        <v>-12.525913271441318</v>
      </c>
      <c r="G13" s="610">
        <v>-1.5491562773799337</v>
      </c>
      <c r="H13" s="610">
        <v>-5.3512176854539071</v>
      </c>
      <c r="I13" s="611">
        <v>-4.6253866897813491</v>
      </c>
      <c r="J13" s="597">
        <v>29.478013915275369</v>
      </c>
      <c r="K13" s="610">
        <v>-24.051673924056509</v>
      </c>
      <c r="L13" s="189"/>
      <c r="M13" s="606"/>
    </row>
    <row r="14" spans="1:34" ht="15.95" customHeight="1">
      <c r="A14" s="230" t="s">
        <v>455</v>
      </c>
      <c r="B14" s="612">
        <v>-1.898893337333694</v>
      </c>
      <c r="C14" s="596">
        <v>25.113245497010659</v>
      </c>
      <c r="D14" s="595">
        <v>11.812006160377384</v>
      </c>
      <c r="E14" s="596">
        <v>8.9502267359206531</v>
      </c>
      <c r="F14" s="613">
        <v>-8.5832001028431956E-2</v>
      </c>
      <c r="G14" s="598">
        <v>2.1517536040193583</v>
      </c>
      <c r="H14" s="598">
        <v>3</v>
      </c>
      <c r="I14" s="599">
        <v>4.03607501640903</v>
      </c>
      <c r="J14" s="613">
        <v>43.976585055975001</v>
      </c>
      <c r="K14" s="598">
        <v>9.6147182697252109</v>
      </c>
      <c r="L14" s="189"/>
      <c r="M14" s="606"/>
    </row>
    <row r="15" spans="1:34" ht="15.95" customHeight="1">
      <c r="A15" s="230" t="s">
        <v>456</v>
      </c>
      <c r="B15" s="612">
        <v>-9.4571175839508115</v>
      </c>
      <c r="C15" s="596">
        <v>-4.6741806384256472</v>
      </c>
      <c r="D15" s="595">
        <v>-1.4299956596931616</v>
      </c>
      <c r="E15" s="596">
        <v>1.0627237413690718</v>
      </c>
      <c r="F15" s="613">
        <v>-12.440081810412753</v>
      </c>
      <c r="G15" s="598">
        <v>-4.5264497313997412</v>
      </c>
      <c r="H15" s="598">
        <v>-4.0442989557790119</v>
      </c>
      <c r="I15" s="599">
        <v>-12.655561706190442</v>
      </c>
      <c r="J15" s="613">
        <v>-14.498570140700549</v>
      </c>
      <c r="K15" s="598">
        <v>-33.666392203781946</v>
      </c>
      <c r="L15" s="189"/>
      <c r="M15" s="606"/>
    </row>
    <row r="16" spans="1:34" ht="15.95" customHeight="1">
      <c r="A16" s="230" t="s">
        <v>457</v>
      </c>
      <c r="B16" s="612">
        <v>-1.7999966072785915E-7</v>
      </c>
      <c r="C16" s="596">
        <v>1.0861800000498978E-3</v>
      </c>
      <c r="D16" s="595">
        <v>-0.135208609999452</v>
      </c>
      <c r="E16" s="596">
        <v>0.13412160999997413</v>
      </c>
      <c r="F16" s="613">
        <v>5.3999986691724156E-7</v>
      </c>
      <c r="G16" s="598">
        <v>0.82553985000044927</v>
      </c>
      <c r="H16" s="598">
        <v>-4.8196403800001493</v>
      </c>
      <c r="I16" s="599">
        <v>3.9941000000000617</v>
      </c>
      <c r="J16" s="613">
        <v>-9.9999908869683901E-7</v>
      </c>
      <c r="K16" s="598">
        <v>1.0000228629315824E-8</v>
      </c>
      <c r="L16" s="189"/>
      <c r="M16" s="606"/>
    </row>
    <row r="17" spans="1:25" ht="15.95" customHeight="1">
      <c r="A17" s="230" t="s">
        <v>459</v>
      </c>
      <c r="B17" s="612">
        <v>-45.460674999999789</v>
      </c>
      <c r="C17" s="596">
        <v>-33.262643000000097</v>
      </c>
      <c r="D17" s="595">
        <v>7.5347722300000601</v>
      </c>
      <c r="E17" s="596">
        <v>-8.0080292299999414</v>
      </c>
      <c r="F17" s="613">
        <v>-98.963726999999793</v>
      </c>
      <c r="G17" s="598">
        <v>-6.5407369999999387</v>
      </c>
      <c r="H17" s="598">
        <v>118.77689099999989</v>
      </c>
      <c r="I17" s="599">
        <v>-56.284200000000133</v>
      </c>
      <c r="J17" s="613">
        <v>-79.196574999999768</v>
      </c>
      <c r="K17" s="598">
        <v>-43.01177299999997</v>
      </c>
      <c r="L17" s="189"/>
      <c r="M17" s="606"/>
    </row>
    <row r="18" spans="1:25" ht="15.95" customHeight="1">
      <c r="A18" s="230" t="s">
        <v>460</v>
      </c>
      <c r="B18" s="614">
        <v>7.4404661374048455</v>
      </c>
      <c r="C18" s="616">
        <v>0.88971317873323885</v>
      </c>
      <c r="D18" s="615">
        <v>-57.597591242075971</v>
      </c>
      <c r="E18" s="616">
        <v>-1.00195369281403</v>
      </c>
      <c r="F18" s="617">
        <v>6.89588946868398</v>
      </c>
      <c r="G18" s="618">
        <v>16.28282138746102</v>
      </c>
      <c r="H18" s="618">
        <v>-10.107475349625712</v>
      </c>
      <c r="I18" s="619">
        <v>-3.0622483566996616E-3</v>
      </c>
      <c r="J18" s="617">
        <v>-50.269365618751912</v>
      </c>
      <c r="K18" s="618">
        <v>13.068173258162588</v>
      </c>
      <c r="L18" s="189"/>
      <c r="M18" s="606"/>
    </row>
    <row r="19" spans="1:25" ht="15.95" customHeight="1">
      <c r="A19" s="337" t="s">
        <v>489</v>
      </c>
      <c r="B19" s="600">
        <v>-121.85742918832503</v>
      </c>
      <c r="C19" s="602">
        <v>-99.8074741782129</v>
      </c>
      <c r="D19" s="601">
        <v>-135.81472473023143</v>
      </c>
      <c r="E19" s="602">
        <v>-113.43760540219435</v>
      </c>
      <c r="F19" s="603">
        <v>-226.99708659866221</v>
      </c>
      <c r="G19" s="604">
        <v>-75.783575576946745</v>
      </c>
      <c r="H19" s="604">
        <v>10.657486796823395</v>
      </c>
      <c r="I19" s="605">
        <v>-159.56111187490933</v>
      </c>
      <c r="J19" s="603">
        <v>-470.9172334989637</v>
      </c>
      <c r="K19" s="604">
        <v>-451.68428725369483</v>
      </c>
      <c r="L19" s="189"/>
      <c r="M19" s="606"/>
    </row>
    <row r="20" spans="1:25" ht="15.95" customHeight="1">
      <c r="A20" s="230" t="s">
        <v>69</v>
      </c>
      <c r="B20" s="612">
        <v>-42.578712762553224</v>
      </c>
      <c r="C20" s="596">
        <v>-15.137538462454707</v>
      </c>
      <c r="D20" s="595">
        <v>-7.3353009576319215</v>
      </c>
      <c r="E20" s="596">
        <v>-27.937937708402441</v>
      </c>
      <c r="F20" s="613">
        <v>-76.765657926072464</v>
      </c>
      <c r="G20" s="598">
        <v>14.545357713554177</v>
      </c>
      <c r="H20" s="598">
        <v>6.5526051609140357</v>
      </c>
      <c r="I20" s="599">
        <v>-29.195125093792193</v>
      </c>
      <c r="J20" s="613">
        <v>-92.989489891042297</v>
      </c>
      <c r="K20" s="598">
        <v>-84.862820145396441</v>
      </c>
      <c r="L20" s="189"/>
      <c r="M20" s="606"/>
    </row>
    <row r="21" spans="1:25" ht="15.95" customHeight="1">
      <c r="A21" s="230" t="s">
        <v>70</v>
      </c>
      <c r="B21" s="612">
        <v>6.234785484524356E-15</v>
      </c>
      <c r="C21" s="596">
        <v>-2.6157071448833951E-15</v>
      </c>
      <c r="D21" s="595">
        <v>4.7450018081577456E-16</v>
      </c>
      <c r="E21" s="596">
        <v>-1.1291656459410781E-15</v>
      </c>
      <c r="F21" s="613">
        <v>-3.1974803956393418E-15</v>
      </c>
      <c r="G21" s="598">
        <v>5.588478805220354E-15</v>
      </c>
      <c r="H21" s="598">
        <v>-1.5753018167872991E-16</v>
      </c>
      <c r="I21" s="599">
        <v>-3.6015308398226823E-14</v>
      </c>
      <c r="J21" s="613">
        <v>2.9644128745156574E-15</v>
      </c>
      <c r="K21" s="598">
        <v>-3.3781840170324541E-14</v>
      </c>
      <c r="L21" s="189"/>
      <c r="M21" s="606"/>
    </row>
    <row r="22" spans="1:25" ht="15.95" customHeight="1">
      <c r="A22" s="219" t="s">
        <v>75</v>
      </c>
      <c r="B22" s="600">
        <v>-79.278716425775954</v>
      </c>
      <c r="C22" s="602">
        <v>-84.669935715751961</v>
      </c>
      <c r="D22" s="601">
        <v>-128.47942377260128</v>
      </c>
      <c r="E22" s="602">
        <v>-85.499667693791267</v>
      </c>
      <c r="F22" s="603">
        <v>-150.2314286725948</v>
      </c>
      <c r="G22" s="604">
        <v>-90.328933290499108</v>
      </c>
      <c r="H22" s="604">
        <v>4.1048816359152234</v>
      </c>
      <c r="I22" s="605">
        <v>-130.3659867811219</v>
      </c>
      <c r="J22" s="603">
        <v>-377.92774360792049</v>
      </c>
      <c r="K22" s="604">
        <v>-366.82146710830057</v>
      </c>
      <c r="L22" s="189"/>
      <c r="M22" s="606"/>
    </row>
    <row r="23" spans="1:25" ht="15.95" customHeight="1">
      <c r="A23" s="593" t="s">
        <v>76</v>
      </c>
      <c r="B23" s="620"/>
      <c r="C23" s="622"/>
      <c r="D23" s="621"/>
      <c r="E23" s="622"/>
      <c r="F23" s="623"/>
      <c r="G23" s="624"/>
      <c r="H23" s="624"/>
      <c r="I23" s="625"/>
      <c r="J23" s="623"/>
      <c r="K23" s="624"/>
      <c r="M23" s="606"/>
      <c r="N23" s="186"/>
      <c r="O23" s="187"/>
      <c r="P23" s="187"/>
      <c r="Q23" s="187"/>
      <c r="R23" s="187"/>
      <c r="S23" s="187"/>
      <c r="T23" s="187"/>
      <c r="U23" s="187"/>
      <c r="V23" s="187"/>
      <c r="W23" s="299"/>
    </row>
    <row r="24" spans="1:25" s="297" customFormat="1" ht="15.95" customHeight="1">
      <c r="A24" s="669" t="s">
        <v>77</v>
      </c>
      <c r="B24" s="612">
        <v>11.915587924444287</v>
      </c>
      <c r="C24" s="596">
        <v>9.0352522109346634</v>
      </c>
      <c r="D24" s="595">
        <v>5.9016904451320595</v>
      </c>
      <c r="E24" s="596">
        <v>9.0977050100968455</v>
      </c>
      <c r="F24" s="613">
        <v>4.5438314663709694</v>
      </c>
      <c r="G24" s="598">
        <v>7.4689893785070005</v>
      </c>
      <c r="H24" s="598">
        <v>14.661335416698593</v>
      </c>
      <c r="I24" s="599">
        <v>1.2225566102019378</v>
      </c>
      <c r="J24" s="829">
        <v>35.950235590607853</v>
      </c>
      <c r="K24" s="599">
        <v>27.896712871778497</v>
      </c>
      <c r="L24" s="321"/>
      <c r="M24" s="637"/>
      <c r="N24" s="637"/>
    </row>
    <row r="25" spans="1:25" ht="15.95" customHeight="1">
      <c r="A25" s="193" t="s">
        <v>444</v>
      </c>
      <c r="B25" s="626">
        <v>74.103395773852682</v>
      </c>
      <c r="C25" s="627">
        <v>67.258360127067178</v>
      </c>
      <c r="D25" s="627">
        <v>62.96495452845366</v>
      </c>
      <c r="E25" s="628">
        <v>55.070633671667835</v>
      </c>
      <c r="F25" s="629">
        <v>68.281575444520968</v>
      </c>
      <c r="G25" s="630">
        <v>61.463581336346351</v>
      </c>
      <c r="H25" s="630">
        <v>30.662809289515756</v>
      </c>
      <c r="I25" s="630">
        <v>42.010114907087626</v>
      </c>
      <c r="J25" s="629">
        <v>259.39734410104137</v>
      </c>
      <c r="K25" s="630">
        <v>202.41808097747071</v>
      </c>
      <c r="M25" s="606"/>
    </row>
    <row r="26" spans="1:25" ht="15.95" customHeight="1">
      <c r="A26" s="193" t="s">
        <v>528</v>
      </c>
      <c r="B26" s="670">
        <v>0.16420188846922201</v>
      </c>
      <c r="C26" s="830">
        <v>0.214059295176559</v>
      </c>
      <c r="D26" s="671">
        <v>0.37087944271989498</v>
      </c>
      <c r="E26" s="672">
        <v>0.32589361371308601</v>
      </c>
      <c r="F26" s="673">
        <v>0.25871957025130604</v>
      </c>
      <c r="G26" s="717">
        <v>0.227626112415801</v>
      </c>
      <c r="H26" s="717">
        <v>0.36593240841751901</v>
      </c>
      <c r="I26" s="717">
        <v>0.42437296720848006</v>
      </c>
      <c r="J26" s="673">
        <v>0.16420188846922201</v>
      </c>
      <c r="K26" s="717">
        <v>0.25871957025130604</v>
      </c>
      <c r="M26" s="606"/>
    </row>
    <row r="27" spans="1:25" ht="15.95" customHeight="1">
      <c r="A27" s="631" t="s">
        <v>301</v>
      </c>
      <c r="B27" s="632">
        <v>1777.2</v>
      </c>
      <c r="C27" s="691">
        <v>1928.8</v>
      </c>
      <c r="D27" s="633">
        <v>1594</v>
      </c>
      <c r="E27" s="634">
        <v>1688.3</v>
      </c>
      <c r="F27" s="635">
        <v>1754.67</v>
      </c>
      <c r="G27" s="636">
        <v>1748.77</v>
      </c>
      <c r="H27" s="636">
        <v>1783.5779</v>
      </c>
      <c r="I27" s="636">
        <v>1778</v>
      </c>
      <c r="J27" s="635">
        <v>1777.2</v>
      </c>
      <c r="K27" s="636">
        <v>1754.67</v>
      </c>
      <c r="L27" s="298"/>
      <c r="M27" s="637"/>
    </row>
    <row r="28" spans="1:25" ht="15.95" customHeight="1">
      <c r="B28" s="638"/>
      <c r="C28" s="831"/>
      <c r="D28" s="639"/>
      <c r="F28" s="640"/>
      <c r="G28" s="640"/>
      <c r="H28" s="640"/>
      <c r="J28" s="640"/>
      <c r="K28" s="640"/>
      <c r="M28" s="193"/>
    </row>
    <row r="29" spans="1:25" s="199" customFormat="1" ht="20.100000000000001" customHeight="1">
      <c r="A29" s="200" t="s">
        <v>492</v>
      </c>
      <c r="B29" s="201"/>
      <c r="C29" s="832"/>
      <c r="D29" s="644"/>
      <c r="E29" s="644"/>
      <c r="F29" s="644"/>
      <c r="G29" s="644"/>
      <c r="H29" s="644"/>
      <c r="I29" s="645"/>
      <c r="J29" s="645"/>
      <c r="K29" s="645"/>
      <c r="L29" s="372"/>
    </row>
    <row r="30" spans="1:25" s="270" customFormat="1" ht="15.95" customHeight="1">
      <c r="A30" s="322" t="s">
        <v>269</v>
      </c>
      <c r="B30" s="589" t="s">
        <v>190</v>
      </c>
      <c r="C30" s="204" t="s">
        <v>191</v>
      </c>
      <c r="D30" s="204" t="s">
        <v>192</v>
      </c>
      <c r="E30" s="204" t="s">
        <v>193</v>
      </c>
      <c r="F30" s="207" t="s">
        <v>54</v>
      </c>
      <c r="G30" s="208" t="s">
        <v>55</v>
      </c>
      <c r="H30" s="208" t="s">
        <v>56</v>
      </c>
      <c r="I30" s="208" t="s">
        <v>57</v>
      </c>
      <c r="J30" s="207" t="s">
        <v>270</v>
      </c>
      <c r="K30" s="208" t="s">
        <v>271</v>
      </c>
      <c r="M30" s="296"/>
      <c r="N30" s="715"/>
      <c r="O30" s="715"/>
      <c r="P30" s="715"/>
      <c r="Q30" s="715"/>
      <c r="R30" s="715"/>
      <c r="S30" s="715"/>
      <c r="T30" s="715"/>
      <c r="U30" s="715"/>
      <c r="V30" s="715"/>
      <c r="W30" s="715"/>
      <c r="X30" s="715"/>
      <c r="Y30" s="715"/>
    </row>
    <row r="31" spans="1:25" ht="15.95" customHeight="1">
      <c r="A31" s="219" t="s">
        <v>446</v>
      </c>
      <c r="B31" s="600">
        <v>-72.481209224435631</v>
      </c>
      <c r="C31" s="602">
        <v>-87.874695395533848</v>
      </c>
      <c r="D31" s="601">
        <v>-95.998707608837975</v>
      </c>
      <c r="E31" s="602">
        <v>-114.57469456667212</v>
      </c>
      <c r="F31" s="603">
        <v>-122.40333579590957</v>
      </c>
      <c r="G31" s="604">
        <v>-83.976503687029208</v>
      </c>
      <c r="H31" s="604">
        <v>-92.660711168095375</v>
      </c>
      <c r="I31" s="605">
        <v>-98.648462936772106</v>
      </c>
      <c r="J31" s="603">
        <v>-370.92930679547959</v>
      </c>
      <c r="K31" s="604">
        <v>-397.68901358780624</v>
      </c>
      <c r="L31" s="298"/>
      <c r="M31" s="650"/>
      <c r="N31" s="809"/>
      <c r="O31" s="809"/>
      <c r="P31" s="809"/>
      <c r="Q31" s="809"/>
      <c r="R31" s="809"/>
      <c r="S31" s="809"/>
      <c r="T31" s="809"/>
      <c r="U31" s="809"/>
      <c r="V31" s="809"/>
      <c r="W31" s="809"/>
    </row>
    <row r="32" spans="1:25" ht="15.95" customHeight="1">
      <c r="A32" s="718" t="s">
        <v>493</v>
      </c>
      <c r="B32" s="719">
        <v>-11.356011101284167</v>
      </c>
      <c r="C32" s="720">
        <v>20.440151038585064</v>
      </c>
      <c r="D32" s="721">
        <v>10.24680189068477</v>
      </c>
      <c r="E32" s="720">
        <v>10.147072087289699</v>
      </c>
      <c r="F32" s="722">
        <v>-12.525913271441318</v>
      </c>
      <c r="G32" s="723">
        <v>-1.5491562773799337</v>
      </c>
      <c r="H32" s="723">
        <v>-5.3512176854539071</v>
      </c>
      <c r="I32" s="724">
        <v>-4.6253866897813491</v>
      </c>
      <c r="J32" s="722">
        <v>29.478013915275369</v>
      </c>
      <c r="K32" s="723">
        <v>-24.051673924056509</v>
      </c>
      <c r="L32" s="298"/>
      <c r="M32" s="650"/>
      <c r="N32" s="809"/>
      <c r="O32" s="809"/>
      <c r="P32" s="809"/>
      <c r="Q32" s="809"/>
      <c r="R32" s="809"/>
      <c r="S32" s="809"/>
      <c r="T32" s="809"/>
      <c r="U32" s="809"/>
      <c r="V32" s="809"/>
      <c r="W32" s="809"/>
    </row>
    <row r="33" spans="1:14" s="297" customFormat="1" ht="15.95" customHeight="1">
      <c r="A33" s="337" t="s">
        <v>68</v>
      </c>
      <c r="B33" s="600">
        <v>-83.837220325730087</v>
      </c>
      <c r="C33" s="602">
        <v>-67.434544356946049</v>
      </c>
      <c r="D33" s="601">
        <v>-85.751905718155513</v>
      </c>
      <c r="E33" s="602">
        <v>-104.42762247938039</v>
      </c>
      <c r="F33" s="603">
        <v>-134.9292490673464</v>
      </c>
      <c r="G33" s="604">
        <v>-85.525659964407822</v>
      </c>
      <c r="H33" s="604">
        <v>-98.011928853550785</v>
      </c>
      <c r="I33" s="605">
        <v>-103.27384962655248</v>
      </c>
      <c r="J33" s="833">
        <v>-341.45129288021201</v>
      </c>
      <c r="K33" s="605">
        <v>-421.74068751185746</v>
      </c>
      <c r="L33" s="321"/>
      <c r="M33" s="637"/>
      <c r="N33" s="637"/>
    </row>
  </sheetData>
  <pageMargins left="0.74803149606299213" right="0.35433070866141736" top="0.47244094488188981" bottom="0.43307086614173229" header="0.11811023622047245" footer="0.11811023622047245"/>
  <pageSetup paperSize="9" scale="67"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H39"/>
  <sheetViews>
    <sheetView showGridLines="0" view="pageBreakPreview" zoomScale="70" zoomScaleNormal="50" zoomScaleSheetLayoutView="70" workbookViewId="0"/>
  </sheetViews>
  <sheetFormatPr defaultRowHeight="12.75"/>
  <cols>
    <col min="1" max="1" width="82.7109375" style="298" customWidth="1"/>
    <col min="2" max="2" width="12.7109375" style="298" customWidth="1"/>
    <col min="3" max="3" width="12.7109375" style="641" customWidth="1"/>
    <col min="4" max="5" width="12.7109375" style="640" customWidth="1"/>
    <col min="6" max="8" width="12.7109375" style="641" customWidth="1"/>
    <col min="9" max="9" width="12.7109375" style="640" customWidth="1"/>
    <col min="10" max="11" width="12.7109375" style="641" customWidth="1"/>
    <col min="12" max="12" width="3.7109375" style="299" customWidth="1"/>
    <col min="13" max="13" width="9.140625" style="299"/>
    <col min="14" max="16384" width="9.140625" style="298"/>
  </cols>
  <sheetData>
    <row r="1" spans="1:34" s="583" customFormat="1" ht="50.1" customHeight="1">
      <c r="A1" s="582"/>
      <c r="C1" s="584"/>
      <c r="D1" s="584"/>
      <c r="E1" s="584"/>
      <c r="F1" s="584"/>
      <c r="G1" s="584"/>
      <c r="H1" s="584"/>
      <c r="I1" s="584"/>
      <c r="J1" s="584"/>
      <c r="K1" s="584"/>
    </row>
    <row r="2" spans="1:34" s="192" customFormat="1" ht="39.950000000000003" customHeight="1">
      <c r="A2" s="190" t="s">
        <v>598</v>
      </c>
      <c r="B2" s="585"/>
      <c r="C2" s="586"/>
      <c r="D2" s="586"/>
      <c r="E2" s="585"/>
      <c r="F2" s="585"/>
      <c r="G2" s="585"/>
      <c r="H2" s="369"/>
      <c r="I2" s="369"/>
      <c r="J2" s="369"/>
      <c r="K2" s="369"/>
      <c r="L2" s="270"/>
      <c r="M2" s="270"/>
      <c r="N2" s="369"/>
      <c r="O2" s="369"/>
      <c r="P2" s="270"/>
      <c r="Q2" s="270"/>
      <c r="R2" s="270"/>
      <c r="S2" s="270"/>
      <c r="T2" s="270"/>
      <c r="U2" s="270"/>
      <c r="V2" s="270"/>
      <c r="W2" s="270"/>
      <c r="X2" s="270"/>
      <c r="Y2" s="270"/>
      <c r="Z2" s="270"/>
      <c r="AA2" s="270"/>
      <c r="AB2" s="270"/>
      <c r="AC2" s="270"/>
      <c r="AD2" s="270"/>
      <c r="AE2" s="270"/>
      <c r="AF2" s="270"/>
      <c r="AG2" s="270"/>
      <c r="AH2" s="270"/>
    </row>
    <row r="3" spans="1:34" s="192" customFormat="1" ht="2.1" customHeight="1">
      <c r="A3" s="642"/>
      <c r="B3" s="195"/>
      <c r="C3" s="196"/>
      <c r="D3" s="196"/>
      <c r="E3" s="195"/>
      <c r="F3" s="195"/>
      <c r="G3" s="195"/>
      <c r="H3" s="195"/>
      <c r="I3" s="643"/>
      <c r="J3" s="643"/>
      <c r="K3" s="643"/>
      <c r="L3" s="270"/>
      <c r="M3" s="270"/>
      <c r="N3" s="270"/>
      <c r="O3" s="270"/>
      <c r="P3" s="270"/>
      <c r="Q3" s="270"/>
      <c r="R3" s="270"/>
      <c r="S3" s="270"/>
      <c r="T3" s="270"/>
      <c r="U3" s="270"/>
      <c r="V3" s="270"/>
      <c r="W3" s="270"/>
      <c r="X3" s="270"/>
      <c r="Y3" s="270"/>
      <c r="Z3" s="270"/>
      <c r="AA3" s="270"/>
      <c r="AB3" s="270"/>
      <c r="AC3" s="270"/>
      <c r="AD3" s="270"/>
      <c r="AE3" s="270"/>
      <c r="AF3" s="270"/>
      <c r="AG3" s="270"/>
      <c r="AH3" s="270"/>
    </row>
    <row r="4" spans="1:34" s="199" customFormat="1" ht="15.75" customHeight="1">
      <c r="A4" s="197"/>
      <c r="B4" s="197"/>
      <c r="C4" s="197"/>
      <c r="D4" s="197"/>
      <c r="E4" s="198"/>
      <c r="F4" s="198"/>
      <c r="G4" s="198"/>
      <c r="H4" s="198"/>
      <c r="I4" s="198"/>
      <c r="J4" s="198"/>
      <c r="K4" s="198"/>
      <c r="L4" s="372"/>
      <c r="M4" s="372"/>
      <c r="N4" s="372"/>
      <c r="O4" s="372"/>
      <c r="P4" s="372"/>
      <c r="Q4" s="372"/>
      <c r="R4" s="372"/>
      <c r="S4" s="372"/>
      <c r="T4" s="372"/>
      <c r="U4" s="372"/>
      <c r="V4" s="372"/>
      <c r="W4" s="372"/>
      <c r="X4" s="372"/>
      <c r="Y4" s="372"/>
      <c r="Z4" s="372"/>
      <c r="AA4" s="372"/>
      <c r="AB4" s="372"/>
      <c r="AC4" s="372"/>
      <c r="AD4" s="372"/>
      <c r="AE4" s="372"/>
      <c r="AF4" s="372"/>
      <c r="AG4" s="372"/>
      <c r="AH4" s="372"/>
    </row>
    <row r="5" spans="1:34" s="199" customFormat="1" ht="20.100000000000001" customHeight="1">
      <c r="A5" s="200" t="s">
        <v>529</v>
      </c>
      <c r="B5" s="201"/>
      <c r="C5" s="644"/>
      <c r="D5" s="644"/>
      <c r="E5" s="644"/>
      <c r="F5" s="644"/>
      <c r="G5" s="644"/>
      <c r="H5" s="644"/>
      <c r="I5" s="645"/>
      <c r="J5" s="645"/>
      <c r="K5" s="645"/>
      <c r="L5" s="372"/>
    </row>
    <row r="6" spans="1:34" s="270" customFormat="1" ht="15.95" customHeight="1">
      <c r="A6" s="322" t="s">
        <v>269</v>
      </c>
      <c r="B6" s="589" t="s">
        <v>190</v>
      </c>
      <c r="C6" s="204" t="s">
        <v>191</v>
      </c>
      <c r="D6" s="204" t="s">
        <v>192</v>
      </c>
      <c r="E6" s="204" t="s">
        <v>193</v>
      </c>
      <c r="F6" s="590" t="s">
        <v>54</v>
      </c>
      <c r="G6" s="591" t="s">
        <v>55</v>
      </c>
      <c r="H6" s="591" t="s">
        <v>56</v>
      </c>
      <c r="I6" s="591" t="s">
        <v>57</v>
      </c>
      <c r="J6" s="207" t="s">
        <v>270</v>
      </c>
      <c r="K6" s="208" t="s">
        <v>271</v>
      </c>
      <c r="L6" s="592"/>
      <c r="M6" s="296"/>
    </row>
    <row r="7" spans="1:34" ht="15.95" customHeight="1">
      <c r="A7" s="593" t="s">
        <v>439</v>
      </c>
      <c r="B7" s="594"/>
      <c r="C7" s="834"/>
      <c r="D7" s="595"/>
      <c r="E7" s="596"/>
      <c r="F7" s="597"/>
      <c r="G7" s="598"/>
      <c r="H7" s="598"/>
      <c r="I7" s="599"/>
      <c r="J7" s="597"/>
      <c r="K7" s="598"/>
      <c r="L7" s="189"/>
    </row>
    <row r="8" spans="1:34" s="297" customFormat="1" ht="15.95" customHeight="1">
      <c r="A8" s="230" t="s">
        <v>480</v>
      </c>
      <c r="B8" s="612">
        <v>0</v>
      </c>
      <c r="C8" s="596">
        <v>-2.6999999996041901E-7</v>
      </c>
      <c r="D8" s="595">
        <v>0</v>
      </c>
      <c r="E8" s="596">
        <v>-4.9999999988358503E-8</v>
      </c>
      <c r="F8" s="613">
        <v>3.9000000013038497E-7</v>
      </c>
      <c r="G8" s="595">
        <v>-3.9000000013038497E-7</v>
      </c>
      <c r="H8" s="595">
        <v>0</v>
      </c>
      <c r="I8" s="596">
        <v>0</v>
      </c>
      <c r="J8" s="613">
        <v>-3.1999999994877749E-7</v>
      </c>
      <c r="K8" s="595">
        <v>0</v>
      </c>
      <c r="L8" s="197"/>
      <c r="M8" s="650"/>
    </row>
    <row r="9" spans="1:34" s="297" customFormat="1" ht="15.95" customHeight="1">
      <c r="A9" s="230" t="s">
        <v>481</v>
      </c>
      <c r="B9" s="612">
        <v>32.9842911074266</v>
      </c>
      <c r="C9" s="596">
        <v>34.045020782610798</v>
      </c>
      <c r="D9" s="595">
        <v>34.586054847526903</v>
      </c>
      <c r="E9" s="596">
        <v>34.591320485837699</v>
      </c>
      <c r="F9" s="613">
        <v>35.953659060314095</v>
      </c>
      <c r="G9" s="595">
        <v>38.671610994807104</v>
      </c>
      <c r="H9" s="595">
        <v>37.100582711365298</v>
      </c>
      <c r="I9" s="596">
        <v>36.414259827731001</v>
      </c>
      <c r="J9" s="613">
        <v>136.20668722340201</v>
      </c>
      <c r="K9" s="595">
        <v>148.1401125942175</v>
      </c>
      <c r="L9" s="197"/>
      <c r="M9" s="650"/>
    </row>
    <row r="10" spans="1:34" s="297" customFormat="1" ht="15.95" customHeight="1">
      <c r="A10" s="230" t="s">
        <v>482</v>
      </c>
      <c r="B10" s="612">
        <v>0</v>
      </c>
      <c r="C10" s="596">
        <v>0</v>
      </c>
      <c r="D10" s="595">
        <v>0</v>
      </c>
      <c r="E10" s="596">
        <v>0</v>
      </c>
      <c r="F10" s="613">
        <v>0</v>
      </c>
      <c r="G10" s="595">
        <v>0</v>
      </c>
      <c r="H10" s="595">
        <v>0</v>
      </c>
      <c r="I10" s="596">
        <v>0</v>
      </c>
      <c r="J10" s="613">
        <v>0</v>
      </c>
      <c r="K10" s="595">
        <v>0</v>
      </c>
      <c r="L10" s="197"/>
      <c r="M10" s="650"/>
    </row>
    <row r="11" spans="1:34" ht="15.95" customHeight="1">
      <c r="A11" s="230" t="s">
        <v>483</v>
      </c>
      <c r="B11" s="612">
        <v>-3.29604709986597E-7</v>
      </c>
      <c r="C11" s="596">
        <v>2.7510810999665399E-6</v>
      </c>
      <c r="D11" s="595">
        <v>-2.0970565697643902E-6</v>
      </c>
      <c r="E11" s="596">
        <v>1.23983989935368E-7</v>
      </c>
      <c r="F11" s="613">
        <v>-1.05945331044495E-6</v>
      </c>
      <c r="G11" s="595">
        <v>3.6156566021963999E-7</v>
      </c>
      <c r="H11" s="595">
        <v>2.3802113207057099E-7</v>
      </c>
      <c r="I11" s="596">
        <v>-2.1513677202165098E-7</v>
      </c>
      <c r="J11" s="613">
        <v>4.4840381015092091E-7</v>
      </c>
      <c r="K11" s="595">
        <v>-6.7500329017639002E-7</v>
      </c>
      <c r="L11" s="189"/>
      <c r="M11" s="650"/>
    </row>
    <row r="12" spans="1:34" ht="15.95" customHeight="1">
      <c r="A12" s="219" t="s">
        <v>484</v>
      </c>
      <c r="B12" s="600">
        <v>32.984290777837501</v>
      </c>
      <c r="C12" s="602">
        <v>34.045023263681301</v>
      </c>
      <c r="D12" s="601">
        <v>34.586052750469904</v>
      </c>
      <c r="E12" s="602">
        <v>34.591320559825895</v>
      </c>
      <c r="F12" s="603">
        <v>35.953658390865201</v>
      </c>
      <c r="G12" s="601">
        <v>38.671610966372697</v>
      </c>
      <c r="H12" s="601">
        <v>37.100582949383799</v>
      </c>
      <c r="I12" s="602">
        <v>36.414259612586001</v>
      </c>
      <c r="J12" s="603">
        <v>136.20668735181459</v>
      </c>
      <c r="K12" s="601">
        <v>148.1401119192077</v>
      </c>
      <c r="L12" s="189"/>
      <c r="M12" s="650"/>
    </row>
    <row r="13" spans="1:34" ht="15.95" customHeight="1">
      <c r="A13" s="230" t="s">
        <v>444</v>
      </c>
      <c r="B13" s="612">
        <v>2.7371638394603299</v>
      </c>
      <c r="C13" s="596">
        <v>3.1224544384285</v>
      </c>
      <c r="D13" s="595">
        <v>3.4621752736045099</v>
      </c>
      <c r="E13" s="596">
        <v>8.32740732609129</v>
      </c>
      <c r="F13" s="613">
        <v>4.2890445036877001</v>
      </c>
      <c r="G13" s="595">
        <v>3.0556587892147999</v>
      </c>
      <c r="H13" s="595">
        <v>2.8037998315670301</v>
      </c>
      <c r="I13" s="596">
        <v>3.24725359034217</v>
      </c>
      <c r="J13" s="613">
        <v>17.649200877584629</v>
      </c>
      <c r="K13" s="595">
        <v>13.3957567148117</v>
      </c>
      <c r="L13" s="189"/>
      <c r="M13" s="650"/>
    </row>
    <row r="14" spans="1:34" ht="15.95" customHeight="1">
      <c r="A14" s="230" t="s">
        <v>485</v>
      </c>
      <c r="B14" s="612">
        <v>3.47218466828769</v>
      </c>
      <c r="C14" s="596">
        <v>11.0595785636002</v>
      </c>
      <c r="D14" s="595">
        <v>11.7559745499805</v>
      </c>
      <c r="E14" s="596">
        <v>11.941453439673399</v>
      </c>
      <c r="F14" s="613">
        <v>13.2669671253375</v>
      </c>
      <c r="G14" s="595">
        <v>12.6593265471602</v>
      </c>
      <c r="H14" s="595">
        <v>11.1255579015655</v>
      </c>
      <c r="I14" s="596">
        <v>13.0762477434041</v>
      </c>
      <c r="J14" s="613">
        <v>38.22919122154179</v>
      </c>
      <c r="K14" s="595">
        <v>50.128099317467303</v>
      </c>
      <c r="L14" s="189"/>
      <c r="M14" s="650"/>
    </row>
    <row r="15" spans="1:34" ht="15.95" customHeight="1">
      <c r="A15" s="219" t="s">
        <v>486</v>
      </c>
      <c r="B15" s="600">
        <v>6.2093485077420292</v>
      </c>
      <c r="C15" s="602">
        <v>14.182033002028801</v>
      </c>
      <c r="D15" s="601">
        <v>15.218149823585</v>
      </c>
      <c r="E15" s="602">
        <v>20.2688607657647</v>
      </c>
      <c r="F15" s="603">
        <v>17.5560116290252</v>
      </c>
      <c r="G15" s="601">
        <v>15.714985336375101</v>
      </c>
      <c r="H15" s="601">
        <v>13.929357733132399</v>
      </c>
      <c r="I15" s="602">
        <v>16.323501333746201</v>
      </c>
      <c r="J15" s="603">
        <v>55.878392099120532</v>
      </c>
      <c r="K15" s="601">
        <v>63.5238560322789</v>
      </c>
      <c r="L15" s="189"/>
      <c r="M15" s="650"/>
    </row>
    <row r="16" spans="1:34" ht="15.95" customHeight="1">
      <c r="A16" s="219" t="s">
        <v>446</v>
      </c>
      <c r="B16" s="600">
        <v>26.774942270084601</v>
      </c>
      <c r="C16" s="602">
        <v>19.862990261652499</v>
      </c>
      <c r="D16" s="601">
        <v>19.367902926884799</v>
      </c>
      <c r="E16" s="602">
        <v>14.322459794061299</v>
      </c>
      <c r="F16" s="603">
        <v>18.397646761840399</v>
      </c>
      <c r="G16" s="604">
        <v>22.9566256299976</v>
      </c>
      <c r="H16" s="604">
        <v>23.171225216251401</v>
      </c>
      <c r="I16" s="605">
        <v>20.0907582788399</v>
      </c>
      <c r="J16" s="603">
        <v>80.328295252683205</v>
      </c>
      <c r="K16" s="604">
        <v>84.616255886929309</v>
      </c>
      <c r="L16" s="189"/>
      <c r="M16" s="650"/>
    </row>
    <row r="17" spans="1:15" ht="15.95" customHeight="1">
      <c r="A17" s="230" t="s">
        <v>488</v>
      </c>
      <c r="B17" s="594">
        <v>-566.70133856846292</v>
      </c>
      <c r="C17" s="609">
        <v>50.567331356529102</v>
      </c>
      <c r="D17" s="608">
        <v>-258.46979015642398</v>
      </c>
      <c r="E17" s="609">
        <v>25.564980610918902</v>
      </c>
      <c r="F17" s="597">
        <v>-49.505731177011597</v>
      </c>
      <c r="G17" s="610">
        <v>98.307283606627593</v>
      </c>
      <c r="H17" s="610">
        <v>-8.7685864193939906</v>
      </c>
      <c r="I17" s="611">
        <v>-19.221219191878898</v>
      </c>
      <c r="J17" s="597">
        <v>-749.03881675743889</v>
      </c>
      <c r="K17" s="610">
        <v>20.81174681834311</v>
      </c>
      <c r="L17" s="189"/>
      <c r="M17" s="650"/>
    </row>
    <row r="18" spans="1:15" ht="15.95" customHeight="1">
      <c r="A18" s="230" t="s">
        <v>455</v>
      </c>
      <c r="B18" s="612">
        <v>0</v>
      </c>
      <c r="C18" s="596">
        <v>0.59072126999999996</v>
      </c>
      <c r="D18" s="595">
        <v>0</v>
      </c>
      <c r="E18" s="596">
        <v>0.14800405</v>
      </c>
      <c r="F18" s="613">
        <v>0</v>
      </c>
      <c r="G18" s="598">
        <v>0</v>
      </c>
      <c r="H18" s="598">
        <v>0</v>
      </c>
      <c r="I18" s="599">
        <v>0</v>
      </c>
      <c r="J18" s="613">
        <v>0.73872531999999991</v>
      </c>
      <c r="K18" s="598">
        <v>0</v>
      </c>
      <c r="L18" s="189"/>
      <c r="M18" s="650"/>
    </row>
    <row r="19" spans="1:15" ht="15.95" customHeight="1">
      <c r="A19" s="230" t="s">
        <v>456</v>
      </c>
      <c r="B19" s="612">
        <v>0</v>
      </c>
      <c r="C19" s="596">
        <v>0</v>
      </c>
      <c r="D19" s="595">
        <v>0</v>
      </c>
      <c r="E19" s="596">
        <v>0</v>
      </c>
      <c r="F19" s="613">
        <v>-1.9999999902211099E-8</v>
      </c>
      <c r="G19" s="598">
        <v>3.9000000088481101E-7</v>
      </c>
      <c r="H19" s="598">
        <v>-6.5000000089412398E-7</v>
      </c>
      <c r="I19" s="599">
        <v>0</v>
      </c>
      <c r="J19" s="613">
        <v>0</v>
      </c>
      <c r="K19" s="598">
        <v>-2.7999999991152409E-7</v>
      </c>
      <c r="L19" s="189"/>
      <c r="M19" s="650"/>
    </row>
    <row r="20" spans="1:15" ht="15.95" customHeight="1">
      <c r="A20" s="230" t="s">
        <v>457</v>
      </c>
      <c r="B20" s="612">
        <v>-566.70133856846292</v>
      </c>
      <c r="C20" s="596">
        <v>49.976610086529099</v>
      </c>
      <c r="D20" s="595">
        <v>-258.46979015642398</v>
      </c>
      <c r="E20" s="596">
        <v>25.416976560918901</v>
      </c>
      <c r="F20" s="613">
        <v>-49.505731157011596</v>
      </c>
      <c r="G20" s="598">
        <v>98.307283216627596</v>
      </c>
      <c r="H20" s="598">
        <v>-8.7685857693939901</v>
      </c>
      <c r="I20" s="599">
        <v>-19.221219191878898</v>
      </c>
      <c r="J20" s="613">
        <v>-749.77754207743897</v>
      </c>
      <c r="K20" s="598">
        <v>20.811747098343105</v>
      </c>
      <c r="L20" s="189"/>
      <c r="M20" s="650"/>
    </row>
    <row r="21" spans="1:15" ht="15.95" customHeight="1">
      <c r="A21" s="230" t="s">
        <v>459</v>
      </c>
      <c r="B21" s="612">
        <v>0</v>
      </c>
      <c r="C21" s="596">
        <v>0</v>
      </c>
      <c r="D21" s="595">
        <v>0</v>
      </c>
      <c r="E21" s="596">
        <v>0</v>
      </c>
      <c r="F21" s="613">
        <v>0</v>
      </c>
      <c r="G21" s="598">
        <v>0</v>
      </c>
      <c r="H21" s="598">
        <v>0</v>
      </c>
      <c r="I21" s="760">
        <v>0</v>
      </c>
      <c r="J21" s="613">
        <v>0</v>
      </c>
      <c r="K21" s="598">
        <v>0</v>
      </c>
      <c r="L21" s="189"/>
      <c r="M21" s="650"/>
    </row>
    <row r="22" spans="1:15" ht="15.95" customHeight="1">
      <c r="A22" s="230" t="s">
        <v>460</v>
      </c>
      <c r="B22" s="614">
        <v>0</v>
      </c>
      <c r="C22" s="616">
        <v>0</v>
      </c>
      <c r="D22" s="615">
        <v>0</v>
      </c>
      <c r="E22" s="616">
        <v>0</v>
      </c>
      <c r="F22" s="617">
        <v>0</v>
      </c>
      <c r="G22" s="618">
        <v>0</v>
      </c>
      <c r="H22" s="618">
        <v>0</v>
      </c>
      <c r="I22" s="619">
        <v>0</v>
      </c>
      <c r="J22" s="613">
        <v>0</v>
      </c>
      <c r="K22" s="598">
        <v>0</v>
      </c>
      <c r="L22" s="189"/>
      <c r="M22" s="650"/>
    </row>
    <row r="23" spans="1:15" ht="15.95" customHeight="1">
      <c r="A23" s="337" t="s">
        <v>489</v>
      </c>
      <c r="B23" s="600">
        <v>-539.92639629837799</v>
      </c>
      <c r="C23" s="602">
        <v>70.430321618181594</v>
      </c>
      <c r="D23" s="601">
        <v>-239.10188722953902</v>
      </c>
      <c r="E23" s="602">
        <v>39.887440404980303</v>
      </c>
      <c r="F23" s="603">
        <v>-31.108084415171199</v>
      </c>
      <c r="G23" s="604">
        <v>121.263909236625</v>
      </c>
      <c r="H23" s="604">
        <v>14.402638796857399</v>
      </c>
      <c r="I23" s="605">
        <v>0.86953908696095294</v>
      </c>
      <c r="J23" s="603">
        <v>-668.71052150475509</v>
      </c>
      <c r="K23" s="604">
        <v>105.42800270527215</v>
      </c>
      <c r="L23" s="189"/>
      <c r="M23" s="650"/>
    </row>
    <row r="24" spans="1:15" ht="15.95" customHeight="1">
      <c r="A24" s="230" t="s">
        <v>69</v>
      </c>
      <c r="B24" s="612">
        <v>-186.53082159024501</v>
      </c>
      <c r="C24" s="596">
        <v>19.113380635267703</v>
      </c>
      <c r="D24" s="595">
        <v>-58.234634151307802</v>
      </c>
      <c r="E24" s="596">
        <v>11.352295210603799</v>
      </c>
      <c r="F24" s="613">
        <v>-6.0779598086432305</v>
      </c>
      <c r="G24" s="598">
        <v>32.140603248190999</v>
      </c>
      <c r="H24" s="598">
        <v>5.2484202667282105</v>
      </c>
      <c r="I24" s="599">
        <v>2.0921002209155701</v>
      </c>
      <c r="J24" s="613">
        <v>-214.2997798956813</v>
      </c>
      <c r="K24" s="598">
        <v>33.403163927191549</v>
      </c>
      <c r="L24" s="189"/>
      <c r="M24" s="650"/>
    </row>
    <row r="25" spans="1:15" ht="15.95" customHeight="1">
      <c r="A25" s="230" t="s">
        <v>70</v>
      </c>
      <c r="B25" s="612">
        <v>0</v>
      </c>
      <c r="C25" s="596">
        <v>0</v>
      </c>
      <c r="D25" s="595">
        <v>0</v>
      </c>
      <c r="E25" s="596">
        <v>0</v>
      </c>
      <c r="F25" s="613">
        <v>0</v>
      </c>
      <c r="G25" s="598">
        <v>0</v>
      </c>
      <c r="H25" s="598">
        <v>0</v>
      </c>
      <c r="I25" s="599">
        <v>0</v>
      </c>
      <c r="J25" s="613">
        <v>0</v>
      </c>
      <c r="K25" s="598">
        <v>0</v>
      </c>
      <c r="L25" s="189"/>
      <c r="M25" s="650"/>
    </row>
    <row r="26" spans="1:15" ht="15.95" customHeight="1">
      <c r="A26" s="219" t="s">
        <v>75</v>
      </c>
      <c r="B26" s="600">
        <v>-353.39557470813401</v>
      </c>
      <c r="C26" s="602">
        <v>51.316940982913998</v>
      </c>
      <c r="D26" s="601">
        <v>-180.86725307823198</v>
      </c>
      <c r="E26" s="602">
        <v>28.5351451943766</v>
      </c>
      <c r="F26" s="603">
        <v>-25.030124606527899</v>
      </c>
      <c r="G26" s="604">
        <v>89.12330598843441</v>
      </c>
      <c r="H26" s="604">
        <v>9.1542185301292207</v>
      </c>
      <c r="I26" s="605">
        <v>-1.22256113395469</v>
      </c>
      <c r="J26" s="603">
        <v>-454.41074160907539</v>
      </c>
      <c r="K26" s="604">
        <v>72.024838778081033</v>
      </c>
      <c r="L26" s="189"/>
      <c r="M26" s="650"/>
    </row>
    <row r="27" spans="1:15" ht="15.95" customHeight="1">
      <c r="A27" s="593" t="s">
        <v>76</v>
      </c>
      <c r="B27" s="620"/>
      <c r="C27" s="622"/>
      <c r="D27" s="621"/>
      <c r="E27" s="667"/>
      <c r="F27" s="623"/>
      <c r="G27" s="624"/>
      <c r="H27" s="624"/>
      <c r="I27" s="625"/>
      <c r="J27" s="623"/>
      <c r="K27" s="624"/>
      <c r="M27" s="650"/>
    </row>
    <row r="28" spans="1:15" s="297" customFormat="1" ht="15.95" customHeight="1">
      <c r="A28" s="669" t="s">
        <v>77</v>
      </c>
      <c r="B28" s="612">
        <v>0.78011074871350894</v>
      </c>
      <c r="C28" s="596">
        <v>2.5058302118081901</v>
      </c>
      <c r="D28" s="595">
        <v>1.83569208618882</v>
      </c>
      <c r="E28" s="596">
        <v>1.44787960897462</v>
      </c>
      <c r="F28" s="613">
        <v>0.72120875107272797</v>
      </c>
      <c r="G28" s="598">
        <v>1.80512688612364</v>
      </c>
      <c r="H28" s="598">
        <v>2.5781036693680397</v>
      </c>
      <c r="I28" s="599">
        <v>1.6531855009527501</v>
      </c>
      <c r="J28" s="613">
        <v>6.5695126556851386</v>
      </c>
      <c r="K28" s="598">
        <v>6.7576248075171579</v>
      </c>
      <c r="M28" s="637"/>
    </row>
    <row r="29" spans="1:15" s="297" customFormat="1" ht="15.95" customHeight="1">
      <c r="A29" s="520" t="s">
        <v>515</v>
      </c>
      <c r="B29" s="612">
        <v>14.690495471009301</v>
      </c>
      <c r="C29" s="596">
        <v>-7.5459860730916306E-11</v>
      </c>
      <c r="D29" s="595">
        <v>-4.1722107358509703E-10</v>
      </c>
      <c r="E29" s="596">
        <v>-5.4304913687519702E-10</v>
      </c>
      <c r="F29" s="613">
        <v>1.3699095090851199E-10</v>
      </c>
      <c r="G29" s="598">
        <v>7.5409871689043896E-10</v>
      </c>
      <c r="H29" s="598">
        <v>-8.5695959511213008E-10</v>
      </c>
      <c r="I29" s="599">
        <v>17.178690237893598</v>
      </c>
      <c r="J29" s="613">
        <v>14.690495471009301</v>
      </c>
      <c r="K29" s="598">
        <v>1.3699095090851199E-10</v>
      </c>
      <c r="M29" s="637"/>
    </row>
    <row r="30" spans="1:15" ht="15.95" customHeight="1">
      <c r="A30" s="631" t="s">
        <v>301</v>
      </c>
      <c r="B30" s="632">
        <v>111</v>
      </c>
      <c r="C30" s="691">
        <v>115</v>
      </c>
      <c r="D30" s="633">
        <v>117</v>
      </c>
      <c r="E30" s="634">
        <v>116</v>
      </c>
      <c r="F30" s="635">
        <v>117</v>
      </c>
      <c r="G30" s="633">
        <v>117</v>
      </c>
      <c r="H30" s="633">
        <v>119</v>
      </c>
      <c r="I30" s="633">
        <v>115</v>
      </c>
      <c r="J30" s="635">
        <v>111</v>
      </c>
      <c r="K30" s="633">
        <v>117</v>
      </c>
      <c r="L30" s="298"/>
      <c r="M30" s="637"/>
    </row>
    <row r="31" spans="1:15" ht="13.5">
      <c r="A31" s="695" t="s">
        <v>530</v>
      </c>
      <c r="B31" s="696"/>
      <c r="I31" s="641"/>
      <c r="N31" s="299"/>
      <c r="O31" s="299"/>
    </row>
    <row r="32" spans="1:15" ht="15.95" customHeight="1">
      <c r="A32" s="193"/>
      <c r="B32" s="595"/>
      <c r="C32" s="595"/>
      <c r="D32" s="298"/>
      <c r="E32" s="595"/>
      <c r="F32" s="595"/>
      <c r="G32" s="598"/>
      <c r="H32" s="598"/>
      <c r="I32" s="598"/>
      <c r="J32" s="595"/>
      <c r="K32" s="598"/>
      <c r="L32" s="298"/>
      <c r="M32" s="637"/>
    </row>
    <row r="33" spans="1:25" s="199" customFormat="1" ht="20.100000000000001" customHeight="1">
      <c r="A33" s="200" t="s">
        <v>492</v>
      </c>
      <c r="B33" s="201"/>
      <c r="C33" s="644"/>
      <c r="D33" s="644"/>
      <c r="E33" s="644"/>
      <c r="F33" s="644"/>
      <c r="G33" s="644"/>
      <c r="H33" s="644"/>
      <c r="I33" s="645"/>
      <c r="J33" s="645"/>
      <c r="K33" s="645"/>
      <c r="L33" s="372"/>
    </row>
    <row r="34" spans="1:25" s="270" customFormat="1" ht="15.95" customHeight="1">
      <c r="A34" s="322" t="s">
        <v>269</v>
      </c>
      <c r="B34" s="589" t="s">
        <v>190</v>
      </c>
      <c r="C34" s="204" t="s">
        <v>191</v>
      </c>
      <c r="D34" s="204" t="s">
        <v>192</v>
      </c>
      <c r="E34" s="204" t="s">
        <v>193</v>
      </c>
      <c r="F34" s="207" t="s">
        <v>54</v>
      </c>
      <c r="G34" s="208" t="s">
        <v>55</v>
      </c>
      <c r="H34" s="208" t="s">
        <v>56</v>
      </c>
      <c r="I34" s="208" t="s">
        <v>57</v>
      </c>
      <c r="J34" s="207" t="s">
        <v>270</v>
      </c>
      <c r="K34" s="208" t="s">
        <v>271</v>
      </c>
      <c r="M34" s="296"/>
      <c r="N34" s="715"/>
      <c r="O34" s="715"/>
      <c r="P34" s="715"/>
      <c r="Q34" s="715"/>
      <c r="R34" s="715"/>
      <c r="S34" s="715"/>
      <c r="T34" s="715"/>
      <c r="U34" s="715"/>
      <c r="V34" s="715"/>
      <c r="W34" s="715"/>
      <c r="X34" s="715"/>
      <c r="Y34" s="715"/>
    </row>
    <row r="35" spans="1:25" ht="15.95" customHeight="1">
      <c r="A35" s="219" t="s">
        <v>446</v>
      </c>
      <c r="B35" s="600">
        <v>26.774942270084601</v>
      </c>
      <c r="C35" s="602">
        <v>19.862990261652499</v>
      </c>
      <c r="D35" s="601">
        <v>19.367902926884799</v>
      </c>
      <c r="E35" s="602">
        <v>14.322459794061299</v>
      </c>
      <c r="F35" s="603">
        <v>18.397646761840399</v>
      </c>
      <c r="G35" s="604">
        <v>22.9566256299976</v>
      </c>
      <c r="H35" s="604">
        <v>23.171225216251401</v>
      </c>
      <c r="I35" s="605">
        <v>20.0907582788399</v>
      </c>
      <c r="J35" s="603">
        <v>80.328295252683205</v>
      </c>
      <c r="K35" s="604">
        <v>84.616255886929309</v>
      </c>
      <c r="L35" s="298"/>
      <c r="M35" s="650"/>
      <c r="N35" s="809"/>
      <c r="O35" s="809"/>
      <c r="P35" s="809"/>
      <c r="Q35" s="809"/>
      <c r="R35" s="809"/>
      <c r="S35" s="809"/>
      <c r="T35" s="809"/>
      <c r="U35" s="809"/>
      <c r="V35" s="809"/>
      <c r="W35" s="809"/>
    </row>
    <row r="36" spans="1:25" ht="15.95" customHeight="1">
      <c r="A36" s="718" t="s">
        <v>493</v>
      </c>
      <c r="B36" s="719">
        <v>-566.70133856846292</v>
      </c>
      <c r="C36" s="720">
        <v>50.567331356529102</v>
      </c>
      <c r="D36" s="721">
        <v>-258.46979015642398</v>
      </c>
      <c r="E36" s="720">
        <v>25.564980610918902</v>
      </c>
      <c r="F36" s="722">
        <v>-49.505731177011597</v>
      </c>
      <c r="G36" s="723">
        <v>98.307283606627593</v>
      </c>
      <c r="H36" s="723">
        <v>-8.7685864193939906</v>
      </c>
      <c r="I36" s="724">
        <v>-19.221219191878898</v>
      </c>
      <c r="J36" s="722">
        <v>-749.03881675743889</v>
      </c>
      <c r="K36" s="723">
        <v>20.81174681834311</v>
      </c>
      <c r="L36" s="298"/>
      <c r="M36" s="650"/>
      <c r="N36" s="809"/>
      <c r="O36" s="809"/>
      <c r="P36" s="809"/>
      <c r="Q36" s="809"/>
      <c r="R36" s="809"/>
      <c r="S36" s="809"/>
      <c r="T36" s="809"/>
      <c r="U36" s="809"/>
      <c r="V36" s="809"/>
      <c r="W36" s="809"/>
    </row>
    <row r="37" spans="1:25" s="297" customFormat="1" ht="15.95" customHeight="1">
      <c r="A37" s="337" t="s">
        <v>68</v>
      </c>
      <c r="B37" s="600">
        <v>-539.92639629837799</v>
      </c>
      <c r="C37" s="602">
        <v>70.430321618181594</v>
      </c>
      <c r="D37" s="601">
        <v>-239.10188722953902</v>
      </c>
      <c r="E37" s="602">
        <v>39.887440404980303</v>
      </c>
      <c r="F37" s="603">
        <v>-31.108084415171199</v>
      </c>
      <c r="G37" s="604">
        <v>121.263909236625</v>
      </c>
      <c r="H37" s="604">
        <v>14.402638796857399</v>
      </c>
      <c r="I37" s="605">
        <v>0.86953908696095294</v>
      </c>
      <c r="J37" s="603">
        <v>-668.71052150475509</v>
      </c>
      <c r="K37" s="604">
        <v>105.42800270527215</v>
      </c>
      <c r="M37" s="637"/>
    </row>
    <row r="38" spans="1:25" ht="15.95" customHeight="1">
      <c r="A38" s="193"/>
      <c r="B38" s="595"/>
      <c r="C38" s="595"/>
      <c r="D38" s="298"/>
      <c r="E38" s="595"/>
      <c r="F38" s="595"/>
      <c r="G38" s="598"/>
      <c r="H38" s="598"/>
      <c r="I38" s="598"/>
      <c r="J38" s="595"/>
      <c r="K38" s="598"/>
      <c r="L38" s="298"/>
      <c r="M38" s="637"/>
    </row>
    <row r="39" spans="1:25" ht="15.95" customHeight="1">
      <c r="E39" s="622"/>
      <c r="M39" s="193"/>
    </row>
  </sheetData>
  <pageMargins left="0.74803149606299213" right="0.35433070866141736" top="0.47244094488188981" bottom="0.43307086614173229" header="0.11811023622047245" footer="0.11811023622047245"/>
  <pageSetup paperSize="9" scale="65"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H20"/>
  <sheetViews>
    <sheetView showGridLines="0" view="pageBreakPreview" zoomScale="70" zoomScaleNormal="50" zoomScaleSheetLayoutView="70" workbookViewId="0"/>
  </sheetViews>
  <sheetFormatPr defaultRowHeight="12.75"/>
  <cols>
    <col min="1" max="1" width="80.7109375" style="298" customWidth="1"/>
    <col min="2" max="2" width="12.7109375" style="298" customWidth="1"/>
    <col min="3" max="3" width="12.7109375" style="641" customWidth="1"/>
    <col min="4" max="5" width="12.7109375" style="640" customWidth="1"/>
    <col min="6" max="8" width="12.7109375" style="641" customWidth="1"/>
    <col min="9" max="9" width="12.7109375" style="640" customWidth="1"/>
    <col min="10" max="11" width="12.7109375" style="641" customWidth="1"/>
    <col min="12" max="12" width="15.140625" style="299" customWidth="1"/>
    <col min="13" max="13" width="9.140625" style="299"/>
    <col min="14" max="16384" width="9.140625" style="298"/>
  </cols>
  <sheetData>
    <row r="1" spans="1:34" s="583" customFormat="1" ht="50.1" customHeight="1">
      <c r="A1" s="582"/>
      <c r="C1" s="584"/>
      <c r="D1" s="584"/>
      <c r="E1" s="584"/>
      <c r="F1" s="584"/>
      <c r="G1" s="584"/>
      <c r="H1" s="584"/>
      <c r="I1" s="584"/>
      <c r="J1" s="584"/>
      <c r="K1" s="584"/>
    </row>
    <row r="2" spans="1:34" s="192" customFormat="1" ht="39.950000000000003" customHeight="1">
      <c r="A2" s="190" t="s">
        <v>599</v>
      </c>
      <c r="B2" s="585"/>
      <c r="C2" s="586"/>
      <c r="D2" s="586"/>
      <c r="E2" s="585"/>
      <c r="F2" s="585"/>
      <c r="G2" s="585"/>
      <c r="H2" s="369"/>
      <c r="I2" s="369"/>
      <c r="J2" s="369"/>
      <c r="K2" s="369"/>
      <c r="L2" s="270"/>
      <c r="M2" s="270"/>
      <c r="N2" s="369"/>
      <c r="O2" s="369"/>
      <c r="P2" s="270"/>
      <c r="Q2" s="270"/>
      <c r="R2" s="270"/>
      <c r="S2" s="270"/>
      <c r="T2" s="270"/>
      <c r="U2" s="270"/>
      <c r="V2" s="270"/>
      <c r="W2" s="270"/>
      <c r="X2" s="270"/>
      <c r="Y2" s="270"/>
      <c r="Z2" s="270"/>
      <c r="AA2" s="270"/>
      <c r="AB2" s="270"/>
      <c r="AC2" s="270"/>
      <c r="AD2" s="270"/>
      <c r="AE2" s="270"/>
      <c r="AF2" s="270"/>
      <c r="AG2" s="270"/>
      <c r="AH2" s="270"/>
    </row>
    <row r="3" spans="1:34" s="192" customFormat="1" ht="2.1" customHeight="1">
      <c r="A3" s="642"/>
      <c r="B3" s="195"/>
      <c r="C3" s="196"/>
      <c r="D3" s="196"/>
      <c r="E3" s="195"/>
      <c r="F3" s="195"/>
      <c r="G3" s="195"/>
      <c r="H3" s="195"/>
      <c r="I3" s="643"/>
      <c r="J3" s="643"/>
      <c r="K3" s="643"/>
      <c r="L3" s="270"/>
      <c r="M3" s="270"/>
      <c r="N3" s="270"/>
      <c r="O3" s="270"/>
      <c r="P3" s="270"/>
      <c r="Q3" s="270"/>
      <c r="R3" s="270"/>
      <c r="S3" s="270"/>
      <c r="T3" s="270"/>
      <c r="U3" s="270"/>
      <c r="V3" s="270"/>
      <c r="W3" s="270"/>
      <c r="X3" s="270"/>
      <c r="Y3" s="270"/>
      <c r="Z3" s="270"/>
      <c r="AA3" s="270"/>
      <c r="AB3" s="270"/>
      <c r="AC3" s="270"/>
      <c r="AD3" s="270"/>
      <c r="AE3" s="270"/>
      <c r="AF3" s="270"/>
      <c r="AG3" s="270"/>
      <c r="AH3" s="270"/>
    </row>
    <row r="4" spans="1:34" s="199" customFormat="1" ht="15.75" customHeight="1">
      <c r="A4" s="197"/>
      <c r="B4" s="197"/>
      <c r="C4" s="197"/>
      <c r="D4" s="197"/>
      <c r="E4" s="198"/>
      <c r="F4" s="198"/>
      <c r="G4" s="198"/>
      <c r="H4" s="198"/>
      <c r="I4" s="198"/>
      <c r="J4" s="198"/>
      <c r="K4" s="198"/>
      <c r="L4" s="372"/>
      <c r="M4" s="372"/>
      <c r="N4" s="372"/>
      <c r="O4" s="372"/>
      <c r="P4" s="372"/>
      <c r="Q4" s="372"/>
      <c r="R4" s="372"/>
      <c r="S4" s="372"/>
      <c r="T4" s="372"/>
      <c r="U4" s="372"/>
      <c r="V4" s="372"/>
      <c r="W4" s="372"/>
      <c r="X4" s="372"/>
      <c r="Y4" s="372"/>
      <c r="Z4" s="372"/>
      <c r="AA4" s="372"/>
      <c r="AB4" s="372"/>
      <c r="AC4" s="372"/>
      <c r="AD4" s="372"/>
      <c r="AE4" s="372"/>
      <c r="AF4" s="372"/>
      <c r="AG4" s="372"/>
      <c r="AH4" s="372"/>
    </row>
    <row r="5" spans="1:34" s="199" customFormat="1" ht="20.100000000000001" customHeight="1">
      <c r="A5" s="200" t="s">
        <v>531</v>
      </c>
      <c r="B5" s="201"/>
      <c r="C5" s="644"/>
      <c r="D5" s="644"/>
      <c r="E5" s="644"/>
      <c r="F5" s="644"/>
      <c r="G5" s="644"/>
      <c r="H5" s="644"/>
      <c r="I5" s="645"/>
      <c r="J5" s="645"/>
      <c r="K5" s="645"/>
      <c r="L5" s="372"/>
    </row>
    <row r="6" spans="1:34" s="270" customFormat="1" ht="15.95" customHeight="1">
      <c r="A6" s="322" t="s">
        <v>269</v>
      </c>
      <c r="B6" s="203" t="s">
        <v>190</v>
      </c>
      <c r="C6" s="204" t="s">
        <v>191</v>
      </c>
      <c r="D6" s="204" t="s">
        <v>192</v>
      </c>
      <c r="E6" s="204" t="s">
        <v>193</v>
      </c>
      <c r="F6" s="590" t="s">
        <v>54</v>
      </c>
      <c r="G6" s="591" t="s">
        <v>55</v>
      </c>
      <c r="H6" s="591" t="s">
        <v>56</v>
      </c>
      <c r="I6" s="591" t="s">
        <v>57</v>
      </c>
      <c r="J6" s="207" t="s">
        <v>270</v>
      </c>
      <c r="K6" s="208" t="s">
        <v>271</v>
      </c>
      <c r="L6" s="592"/>
      <c r="M6" s="296"/>
    </row>
    <row r="7" spans="1:34" ht="15.95" customHeight="1">
      <c r="A7" s="593" t="s">
        <v>439</v>
      </c>
      <c r="B7" s="835"/>
      <c r="C7" s="595"/>
      <c r="D7" s="595"/>
      <c r="E7" s="596"/>
      <c r="F7" s="597"/>
      <c r="G7" s="598"/>
      <c r="H7" s="598"/>
      <c r="I7" s="599"/>
      <c r="J7" s="597"/>
      <c r="K7" s="598"/>
      <c r="L7" s="189"/>
    </row>
    <row r="8" spans="1:34" ht="15.95" customHeight="1">
      <c r="A8" s="219" t="s">
        <v>446</v>
      </c>
      <c r="B8" s="836">
        <v>-9.3555124247206607E-5</v>
      </c>
      <c r="C8" s="601">
        <v>3.5789343276956102E-5</v>
      </c>
      <c r="D8" s="601">
        <v>-4.81577051382919E-5</v>
      </c>
      <c r="E8" s="602">
        <v>1.2813426944077899E-5</v>
      </c>
      <c r="F8" s="603">
        <v>1.21908112850711E-2</v>
      </c>
      <c r="G8" s="604">
        <v>1.67016888648039E-3</v>
      </c>
      <c r="H8" s="604">
        <v>-4.54573988670716E-3</v>
      </c>
      <c r="I8" s="605">
        <v>1.4574551483178501E-3</v>
      </c>
      <c r="J8" s="603">
        <v>-9.3110059164464514E-5</v>
      </c>
      <c r="K8" s="604">
        <v>1.077269543316218E-2</v>
      </c>
      <c r="L8" s="189"/>
      <c r="M8" s="650"/>
    </row>
    <row r="9" spans="1:34" ht="15.95" customHeight="1">
      <c r="A9" s="230" t="s">
        <v>488</v>
      </c>
      <c r="B9" s="835">
        <v>5.0627886941039385E-7</v>
      </c>
      <c r="C9" s="608">
        <v>-1.73612454091198E-10</v>
      </c>
      <c r="D9" s="608">
        <v>1.7361268692184199E-10</v>
      </c>
      <c r="E9" s="609">
        <v>3.8999132812023196E-14</v>
      </c>
      <c r="F9" s="597">
        <v>-6.9759172736667146E-8</v>
      </c>
      <c r="G9" s="610">
        <v>2.3454115143977032E-8</v>
      </c>
      <c r="H9" s="610">
        <v>-2.0692849316401432E-7</v>
      </c>
      <c r="I9" s="611">
        <v>2.6375409652246204E-7</v>
      </c>
      <c r="J9" s="837">
        <v>5.0627890864235735E-7</v>
      </c>
      <c r="K9" s="838">
        <v>1.0520545765757604E-8</v>
      </c>
      <c r="L9" s="189"/>
      <c r="M9" s="650"/>
    </row>
    <row r="10" spans="1:34" ht="15.95" customHeight="1">
      <c r="A10" s="230" t="s">
        <v>459</v>
      </c>
      <c r="B10" s="839">
        <v>0</v>
      </c>
      <c r="C10" s="595">
        <v>1.2999999999999999E-5</v>
      </c>
      <c r="D10" s="595">
        <v>0</v>
      </c>
      <c r="E10" s="596">
        <v>-1.2999999999999999E-5</v>
      </c>
      <c r="F10" s="613">
        <v>-2.0480000009036E-3</v>
      </c>
      <c r="G10" s="598">
        <v>4.2099385406976703E-5</v>
      </c>
      <c r="H10" s="598">
        <v>1.2050804798491301E-17</v>
      </c>
      <c r="I10" s="599">
        <v>-4.6397744873002001E-7</v>
      </c>
      <c r="J10" s="613">
        <v>0</v>
      </c>
      <c r="K10" s="598">
        <v>-2.0063645929453413E-3</v>
      </c>
      <c r="L10" s="189"/>
      <c r="M10" s="650"/>
    </row>
    <row r="11" spans="1:34" ht="15.95" customHeight="1">
      <c r="A11" s="230" t="s">
        <v>460</v>
      </c>
      <c r="B11" s="839">
        <v>2.1497129999999984</v>
      </c>
      <c r="C11" s="595">
        <v>-875.75803399999995</v>
      </c>
      <c r="D11" s="595">
        <v>77.291790000000006</v>
      </c>
      <c r="E11" s="596">
        <v>1026.5496009999999</v>
      </c>
      <c r="F11" s="613">
        <v>848.76439500000004</v>
      </c>
      <c r="G11" s="598">
        <v>-98.955067</v>
      </c>
      <c r="H11" s="598">
        <v>108.844132</v>
      </c>
      <c r="I11" s="599">
        <v>134.62856400000001</v>
      </c>
      <c r="J11" s="613">
        <v>230.23306999999997</v>
      </c>
      <c r="K11" s="598">
        <v>993.28202400000009</v>
      </c>
      <c r="L11" s="189"/>
      <c r="M11" s="650"/>
    </row>
    <row r="12" spans="1:34" ht="15.95" customHeight="1">
      <c r="A12" s="230" t="s">
        <v>532</v>
      </c>
      <c r="B12" s="839">
        <v>-38.718344000000002</v>
      </c>
      <c r="C12" s="595">
        <v>-950</v>
      </c>
      <c r="D12" s="595">
        <v>-7.3513900000000003</v>
      </c>
      <c r="E12" s="596">
        <v>945.399135</v>
      </c>
      <c r="F12" s="613">
        <v>729.88245700000004</v>
      </c>
      <c r="G12" s="598">
        <v>-199.845415</v>
      </c>
      <c r="H12" s="598">
        <v>0</v>
      </c>
      <c r="I12" s="599">
        <v>0</v>
      </c>
      <c r="J12" s="613">
        <v>-50.670599000000038</v>
      </c>
      <c r="K12" s="598">
        <v>530.03704200000004</v>
      </c>
      <c r="L12" s="189"/>
      <c r="M12" s="650"/>
    </row>
    <row r="13" spans="1:34" ht="15.95" customHeight="1">
      <c r="A13" s="230" t="s">
        <v>533</v>
      </c>
      <c r="B13" s="839">
        <v>0</v>
      </c>
      <c r="C13" s="595">
        <v>0</v>
      </c>
      <c r="D13" s="595">
        <v>0</v>
      </c>
      <c r="E13" s="596">
        <v>0</v>
      </c>
      <c r="F13" s="613">
        <v>0</v>
      </c>
      <c r="G13" s="598">
        <v>0</v>
      </c>
      <c r="H13" s="598">
        <v>0</v>
      </c>
      <c r="I13" s="760">
        <v>0</v>
      </c>
      <c r="J13" s="613">
        <v>0</v>
      </c>
      <c r="K13" s="598">
        <v>0</v>
      </c>
      <c r="L13" s="189"/>
      <c r="M13" s="650"/>
    </row>
    <row r="14" spans="1:34" ht="15.95" customHeight="1">
      <c r="A14" s="230" t="s">
        <v>534</v>
      </c>
      <c r="B14" s="840">
        <v>40.868057</v>
      </c>
      <c r="C14" s="615">
        <v>74.241966000000005</v>
      </c>
      <c r="D14" s="615">
        <v>84.643180000000001</v>
      </c>
      <c r="E14" s="616">
        <v>81.150465999999994</v>
      </c>
      <c r="F14" s="617">
        <v>118.88193800000001</v>
      </c>
      <c r="G14" s="618">
        <v>100.890348</v>
      </c>
      <c r="H14" s="618">
        <v>108.844132</v>
      </c>
      <c r="I14" s="619">
        <v>134.62856400000001</v>
      </c>
      <c r="J14" s="613">
        <v>280.90366900000004</v>
      </c>
      <c r="K14" s="598">
        <v>463.24498199999999</v>
      </c>
      <c r="L14" s="189"/>
      <c r="M14" s="650"/>
    </row>
    <row r="15" spans="1:34" ht="15.95" customHeight="1">
      <c r="A15" s="337" t="s">
        <v>489</v>
      </c>
      <c r="B15" s="836">
        <v>2.149619951154726</v>
      </c>
      <c r="C15" s="601">
        <v>-875.75798521083027</v>
      </c>
      <c r="D15" s="601">
        <v>77.291741842468397</v>
      </c>
      <c r="E15" s="602">
        <v>1026.5496008134269</v>
      </c>
      <c r="F15" s="603">
        <v>848.77453774152514</v>
      </c>
      <c r="G15" s="604">
        <v>-98.953354708274261</v>
      </c>
      <c r="H15" s="604">
        <v>108.83958605318469</v>
      </c>
      <c r="I15" s="605">
        <v>134.63002125492514</v>
      </c>
      <c r="J15" s="603">
        <v>230.2329773962197</v>
      </c>
      <c r="K15" s="604">
        <v>993.29079034136066</v>
      </c>
      <c r="L15" s="189"/>
      <c r="M15" s="650"/>
    </row>
    <row r="16" spans="1:34" ht="15.95" customHeight="1">
      <c r="A16" s="230" t="s">
        <v>69</v>
      </c>
      <c r="B16" s="841">
        <v>11.078618844425067</v>
      </c>
      <c r="C16" s="595">
        <v>17.906094996742439</v>
      </c>
      <c r="D16" s="595">
        <v>20.137436003257676</v>
      </c>
      <c r="E16" s="596">
        <v>16.89444799999989</v>
      </c>
      <c r="F16" s="613">
        <v>25.124077752325981</v>
      </c>
      <c r="G16" s="598">
        <v>25.247553564519009</v>
      </c>
      <c r="H16" s="598">
        <v>28.11770873370293</v>
      </c>
      <c r="I16" s="599">
        <v>25.314055523021306</v>
      </c>
      <c r="J16" s="613">
        <v>66.016597844425078</v>
      </c>
      <c r="K16" s="598">
        <v>103.80339557356922</v>
      </c>
      <c r="L16" s="189"/>
      <c r="M16" s="650"/>
    </row>
    <row r="17" spans="1:13" ht="15.95" customHeight="1">
      <c r="A17" s="230" t="s">
        <v>70</v>
      </c>
      <c r="B17" s="841">
        <v>0</v>
      </c>
      <c r="C17" s="595">
        <v>0</v>
      </c>
      <c r="D17" s="595">
        <v>0</v>
      </c>
      <c r="E17" s="596">
        <v>0</v>
      </c>
      <c r="F17" s="613">
        <v>0.2121432828240801</v>
      </c>
      <c r="G17" s="598">
        <v>-0.62469772462208006</v>
      </c>
      <c r="H17" s="598">
        <v>-0.14851900000000001</v>
      </c>
      <c r="I17" s="599">
        <v>-0.46166600000000002</v>
      </c>
      <c r="J17" s="613">
        <v>0</v>
      </c>
      <c r="K17" s="598">
        <v>-1.0227394417979998</v>
      </c>
      <c r="L17" s="189"/>
      <c r="M17" s="650"/>
    </row>
    <row r="18" spans="1:13" ht="15.95" customHeight="1">
      <c r="A18" s="219" t="s">
        <v>75</v>
      </c>
      <c r="B18" s="836">
        <v>-8.9289993570761155</v>
      </c>
      <c r="C18" s="601">
        <v>-893.66407937645226</v>
      </c>
      <c r="D18" s="601">
        <v>57.154305820793837</v>
      </c>
      <c r="E18" s="602">
        <v>1009.6551524645296</v>
      </c>
      <c r="F18" s="603">
        <v>823.43831817385887</v>
      </c>
      <c r="G18" s="604">
        <v>-123.57621150272128</v>
      </c>
      <c r="H18" s="604">
        <v>80.870397818429012</v>
      </c>
      <c r="I18" s="605">
        <v>109.7776302934341</v>
      </c>
      <c r="J18" s="603">
        <v>164.21637955179506</v>
      </c>
      <c r="K18" s="604">
        <v>890.51013478300069</v>
      </c>
      <c r="L18" s="189"/>
      <c r="M18" s="650"/>
    </row>
    <row r="19" spans="1:13" ht="15.95" customHeight="1">
      <c r="A19" s="842"/>
      <c r="B19" s="843"/>
      <c r="C19" s="843"/>
      <c r="D19" s="843"/>
      <c r="E19" s="844"/>
      <c r="F19" s="843"/>
      <c r="G19" s="845"/>
      <c r="H19" s="845"/>
      <c r="I19" s="818"/>
      <c r="J19" s="843"/>
      <c r="K19" s="624"/>
      <c r="M19" s="650"/>
    </row>
    <row r="20" spans="1:13" ht="15.75" customHeight="1">
      <c r="A20" s="648"/>
      <c r="B20" s="810"/>
      <c r="E20" s="622"/>
      <c r="M20" s="193"/>
    </row>
  </sheetData>
  <pageMargins left="0.74803149606299213" right="0.35433070866141736" top="0.47244094488188981" bottom="0.43307086614173229" header="0.11811023622047245" footer="0.11811023622047245"/>
  <pageSetup paperSize="9" scale="65"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W44"/>
  <sheetViews>
    <sheetView showGridLines="0" view="pageBreakPreview" zoomScale="70" zoomScaleNormal="90" zoomScaleSheetLayoutView="70" workbookViewId="0"/>
  </sheetViews>
  <sheetFormatPr defaultRowHeight="12.75"/>
  <cols>
    <col min="1" max="1" width="65.7109375" style="192" customWidth="1"/>
    <col min="2" max="5" width="12.7109375" style="192" customWidth="1"/>
    <col min="6" max="9" width="12.7109375" style="883" customWidth="1"/>
    <col min="10" max="10" width="4.7109375" style="883" customWidth="1"/>
    <col min="11" max="23" width="9.140625" style="547"/>
    <col min="24" max="16384" width="9.140625" style="883"/>
  </cols>
  <sheetData>
    <row r="1" spans="1:23" s="583" customFormat="1" ht="50.1" customHeight="1">
      <c r="A1" s="582"/>
      <c r="K1" s="547"/>
      <c r="L1" s="547"/>
      <c r="M1" s="547"/>
      <c r="N1" s="547"/>
      <c r="O1" s="547"/>
      <c r="P1" s="547"/>
      <c r="Q1" s="547"/>
      <c r="R1" s="547"/>
      <c r="S1" s="547"/>
      <c r="T1" s="547"/>
      <c r="U1" s="547"/>
      <c r="V1" s="547"/>
      <c r="W1" s="547"/>
    </row>
    <row r="2" spans="1:23" s="192" customFormat="1" ht="39.950000000000003" customHeight="1">
      <c r="A2" s="190" t="s">
        <v>600</v>
      </c>
      <c r="B2" s="585"/>
      <c r="C2" s="586"/>
      <c r="D2" s="586"/>
      <c r="E2" s="585"/>
      <c r="F2" s="585"/>
      <c r="G2" s="846"/>
      <c r="H2" s="369"/>
      <c r="I2" s="585"/>
      <c r="J2" s="585"/>
      <c r="K2" s="298"/>
      <c r="L2" s="298"/>
      <c r="M2" s="298"/>
      <c r="N2" s="298"/>
      <c r="O2" s="298"/>
      <c r="P2" s="298"/>
      <c r="Q2" s="298"/>
      <c r="R2" s="298"/>
      <c r="S2" s="298"/>
      <c r="T2" s="298"/>
      <c r="U2" s="298"/>
      <c r="V2" s="298"/>
    </row>
    <row r="3" spans="1:23" s="192" customFormat="1" ht="2.1" customHeight="1">
      <c r="A3" s="642"/>
      <c r="B3" s="195"/>
      <c r="C3" s="196"/>
      <c r="D3" s="196"/>
      <c r="E3" s="195"/>
      <c r="F3" s="195"/>
      <c r="G3" s="195"/>
      <c r="H3" s="643"/>
      <c r="I3" s="195"/>
      <c r="J3" s="195"/>
      <c r="K3" s="298"/>
      <c r="L3" s="298"/>
      <c r="M3" s="298"/>
      <c r="N3" s="298"/>
      <c r="O3" s="298"/>
      <c r="P3" s="298"/>
      <c r="Q3" s="298"/>
      <c r="R3" s="298"/>
      <c r="S3" s="298"/>
      <c r="T3" s="298"/>
      <c r="U3" s="298"/>
      <c r="V3" s="298"/>
    </row>
    <row r="4" spans="1:23" s="199" customFormat="1" ht="15.75" customHeight="1">
      <c r="A4" s="197"/>
      <c r="B4" s="197"/>
      <c r="C4" s="197"/>
      <c r="D4" s="197"/>
      <c r="E4" s="198"/>
      <c r="F4" s="198"/>
      <c r="G4" s="198"/>
      <c r="H4" s="371"/>
      <c r="I4" s="372"/>
      <c r="J4" s="372"/>
      <c r="K4" s="298"/>
      <c r="L4" s="298"/>
      <c r="M4" s="298"/>
      <c r="N4" s="298"/>
      <c r="O4" s="298"/>
      <c r="P4" s="298"/>
      <c r="Q4" s="298"/>
      <c r="R4" s="298"/>
      <c r="S4" s="298"/>
      <c r="T4" s="298"/>
      <c r="U4" s="298"/>
      <c r="V4" s="298"/>
    </row>
    <row r="5" spans="1:23" s="199" customFormat="1" ht="20.100000000000001" customHeight="1">
      <c r="A5" s="200" t="s">
        <v>535</v>
      </c>
      <c r="B5" s="201"/>
      <c r="C5" s="201"/>
      <c r="D5" s="201"/>
      <c r="E5" s="300"/>
      <c r="F5" s="300"/>
      <c r="G5" s="300"/>
      <c r="H5" s="847"/>
      <c r="I5" s="847"/>
      <c r="K5" s="298"/>
      <c r="L5" s="298"/>
      <c r="M5" s="298"/>
      <c r="N5" s="298"/>
      <c r="O5" s="298"/>
      <c r="P5" s="298"/>
      <c r="Q5" s="298"/>
      <c r="R5" s="298"/>
      <c r="S5" s="298"/>
      <c r="T5" s="298"/>
      <c r="U5" s="298"/>
      <c r="V5" s="298"/>
    </row>
    <row r="6" spans="1:23" s="851" customFormat="1" ht="15.95" customHeight="1">
      <c r="A6" s="848" t="s">
        <v>347</v>
      </c>
      <c r="B6" s="589" t="s">
        <v>190</v>
      </c>
      <c r="C6" s="204" t="s">
        <v>191</v>
      </c>
      <c r="D6" s="204" t="s">
        <v>192</v>
      </c>
      <c r="E6" s="204" t="s">
        <v>193</v>
      </c>
      <c r="F6" s="849" t="s">
        <v>54</v>
      </c>
      <c r="G6" s="850" t="s">
        <v>55</v>
      </c>
      <c r="H6" s="850" t="s">
        <v>56</v>
      </c>
      <c r="I6" s="850" t="s">
        <v>57</v>
      </c>
      <c r="K6" s="547"/>
      <c r="L6" s="547"/>
      <c r="M6" s="547"/>
      <c r="N6" s="547"/>
      <c r="O6" s="547"/>
      <c r="P6" s="547"/>
      <c r="Q6" s="547"/>
      <c r="R6" s="547"/>
      <c r="S6" s="547"/>
      <c r="T6" s="547"/>
      <c r="U6" s="547"/>
      <c r="V6" s="547"/>
      <c r="W6" s="547"/>
    </row>
    <row r="7" spans="1:23" s="851" customFormat="1" ht="15.95" customHeight="1">
      <c r="A7" s="852" t="s">
        <v>536</v>
      </c>
      <c r="B7" s="853"/>
      <c r="C7" s="854"/>
      <c r="D7" s="854"/>
      <c r="E7" s="854"/>
      <c r="F7" s="855"/>
      <c r="G7" s="856"/>
      <c r="H7" s="856"/>
      <c r="I7" s="856"/>
      <c r="K7" s="547"/>
      <c r="L7" s="547"/>
      <c r="M7" s="547"/>
      <c r="N7" s="547"/>
      <c r="O7" s="547"/>
      <c r="P7" s="547"/>
      <c r="Q7" s="547"/>
      <c r="R7" s="547"/>
      <c r="S7" s="547"/>
      <c r="T7" s="547"/>
      <c r="U7" s="547"/>
      <c r="V7" s="547"/>
      <c r="W7" s="547"/>
    </row>
    <row r="8" spans="1:23" s="861" customFormat="1" ht="15.95" customHeight="1">
      <c r="A8" s="857" t="s">
        <v>537</v>
      </c>
      <c r="B8" s="858">
        <v>107.8</v>
      </c>
      <c r="C8" s="859">
        <v>104.2</v>
      </c>
      <c r="D8" s="859">
        <v>105.70590761226539</v>
      </c>
      <c r="E8" s="859">
        <v>106.92863715948216</v>
      </c>
      <c r="F8" s="860">
        <v>108.0605721296743</v>
      </c>
      <c r="G8" s="859">
        <v>107.77787035780699</v>
      </c>
      <c r="H8" s="859">
        <v>106.6</v>
      </c>
      <c r="I8" s="859">
        <v>105.64398181152629</v>
      </c>
      <c r="K8" s="862"/>
      <c r="L8" s="862"/>
      <c r="M8" s="862"/>
      <c r="N8" s="862"/>
      <c r="O8" s="862"/>
      <c r="P8" s="862"/>
      <c r="Q8" s="862"/>
      <c r="R8" s="862"/>
      <c r="S8" s="862"/>
      <c r="T8" s="862"/>
      <c r="U8" s="862"/>
      <c r="V8" s="862"/>
      <c r="W8" s="862"/>
    </row>
    <row r="9" spans="1:23" s="851" customFormat="1" ht="15.95" customHeight="1">
      <c r="A9" s="863" t="s">
        <v>538</v>
      </c>
      <c r="B9" s="864">
        <v>2.7208179232574099</v>
      </c>
      <c r="C9" s="865">
        <v>2.31404787825887</v>
      </c>
      <c r="D9" s="865">
        <v>1.59365664334323</v>
      </c>
      <c r="E9" s="865">
        <v>2.61076797471988</v>
      </c>
      <c r="F9" s="866">
        <v>1.50855644741607</v>
      </c>
      <c r="G9" s="865">
        <v>1.9004382942153999</v>
      </c>
      <c r="H9" s="865">
        <v>2.0008792175104202</v>
      </c>
      <c r="I9" s="865">
        <v>2.6493429545704998</v>
      </c>
      <c r="K9" s="547"/>
      <c r="L9" s="547"/>
      <c r="M9" s="547"/>
      <c r="N9" s="547"/>
      <c r="O9" s="547"/>
      <c r="P9" s="547"/>
      <c r="Q9" s="547"/>
      <c r="R9" s="547"/>
      <c r="S9" s="547"/>
      <c r="T9" s="547"/>
      <c r="U9" s="547"/>
      <c r="V9" s="547"/>
      <c r="W9" s="547"/>
    </row>
    <row r="10" spans="1:23" s="851" customFormat="1" ht="15.95" customHeight="1">
      <c r="A10" s="867" t="s">
        <v>539</v>
      </c>
      <c r="B10" s="868">
        <v>-3.31557544392694</v>
      </c>
      <c r="C10" s="869">
        <v>-3.0737312414951199</v>
      </c>
      <c r="D10" s="869">
        <v>-2.4063720946458003</v>
      </c>
      <c r="E10" s="869">
        <v>-3.23750346288899</v>
      </c>
      <c r="F10" s="870">
        <v>-2.1418342847711598</v>
      </c>
      <c r="G10" s="869">
        <v>-3.0586186612157</v>
      </c>
      <c r="H10" s="869">
        <v>-2.9246508734510597</v>
      </c>
      <c r="I10" s="869">
        <v>-2.3603146212169799</v>
      </c>
      <c r="K10" s="547"/>
      <c r="L10" s="547"/>
      <c r="M10" s="547"/>
      <c r="N10" s="547"/>
      <c r="O10" s="547"/>
      <c r="P10" s="547"/>
      <c r="Q10" s="547"/>
      <c r="R10" s="547"/>
      <c r="S10" s="547"/>
      <c r="T10" s="547"/>
      <c r="U10" s="547"/>
      <c r="V10" s="547"/>
      <c r="W10" s="547"/>
    </row>
    <row r="11" spans="1:23" s="851" customFormat="1" ht="15.95" customHeight="1">
      <c r="A11" s="863" t="s">
        <v>350</v>
      </c>
      <c r="B11" s="864">
        <v>-0.59475752066953014</v>
      </c>
      <c r="C11" s="865">
        <v>-0.75968336323624985</v>
      </c>
      <c r="D11" s="865">
        <v>-0.81271545130257028</v>
      </c>
      <c r="E11" s="865">
        <v>-0.62673548816911007</v>
      </c>
      <c r="F11" s="866">
        <v>-0.6332778373550898</v>
      </c>
      <c r="G11" s="865">
        <v>-1.1581803670003001</v>
      </c>
      <c r="H11" s="865">
        <v>-0.92377165594063948</v>
      </c>
      <c r="I11" s="865">
        <v>0.28902833335351996</v>
      </c>
      <c r="K11" s="547"/>
      <c r="L11" s="547"/>
      <c r="M11" s="547"/>
      <c r="N11" s="547"/>
      <c r="O11" s="547"/>
      <c r="P11" s="547"/>
      <c r="Q11" s="547"/>
      <c r="R11" s="547"/>
      <c r="S11" s="547"/>
      <c r="T11" s="547"/>
      <c r="U11" s="547"/>
      <c r="V11" s="547"/>
      <c r="W11" s="547"/>
    </row>
    <row r="12" spans="1:23" s="851" customFormat="1" ht="15.95" customHeight="1">
      <c r="A12" s="863" t="s">
        <v>540</v>
      </c>
      <c r="B12" s="864">
        <v>-3.1349043846130404E-9</v>
      </c>
      <c r="C12" s="865">
        <v>3.6170000001340199</v>
      </c>
      <c r="D12" s="865">
        <v>-1.1866044998168898E-10</v>
      </c>
      <c r="E12" s="865">
        <v>-1.0325554190872199</v>
      </c>
      <c r="F12" s="866">
        <v>2.99154816622734E-4</v>
      </c>
      <c r="G12" s="865">
        <v>1.0718631452298199E-3</v>
      </c>
      <c r="H12" s="865">
        <v>0.17180516621498598</v>
      </c>
      <c r="I12" s="865">
        <v>-8.8039311079218998E-3</v>
      </c>
      <c r="K12" s="547"/>
      <c r="L12" s="547"/>
      <c r="M12" s="547"/>
      <c r="N12" s="547"/>
      <c r="O12" s="547"/>
      <c r="P12" s="547"/>
      <c r="Q12" s="547"/>
      <c r="R12" s="547"/>
      <c r="S12" s="547"/>
      <c r="T12" s="547"/>
      <c r="U12" s="547"/>
      <c r="V12" s="547"/>
      <c r="W12" s="547"/>
    </row>
    <row r="13" spans="1:23" s="851" customFormat="1" ht="15.95" customHeight="1">
      <c r="A13" s="863" t="s">
        <v>541</v>
      </c>
      <c r="B13" s="864">
        <v>1.8467061472625999</v>
      </c>
      <c r="C13" s="865">
        <v>1.4451144732646899</v>
      </c>
      <c r="D13" s="865">
        <v>0.89170955937194507</v>
      </c>
      <c r="E13" s="865">
        <v>2.4450072833970999</v>
      </c>
      <c r="F13" s="866">
        <v>2.4273086356529499</v>
      </c>
      <c r="G13" s="865">
        <v>1.51839915140046</v>
      </c>
      <c r="H13" s="865">
        <v>-0.47319146317062</v>
      </c>
      <c r="I13" s="865">
        <v>2.85804097431433</v>
      </c>
      <c r="K13" s="547"/>
      <c r="L13" s="547"/>
      <c r="M13" s="547"/>
      <c r="N13" s="547"/>
      <c r="O13" s="547"/>
      <c r="P13" s="547"/>
      <c r="Q13" s="547"/>
      <c r="R13" s="547"/>
      <c r="S13" s="547"/>
      <c r="T13" s="547"/>
      <c r="U13" s="547"/>
      <c r="V13" s="547"/>
      <c r="W13" s="547"/>
    </row>
    <row r="14" spans="1:23" s="851" customFormat="1" ht="15.95" customHeight="1">
      <c r="A14" s="863" t="s">
        <v>353</v>
      </c>
      <c r="B14" s="864">
        <v>-2.0676731944309159</v>
      </c>
      <c r="C14" s="865">
        <v>-0.68316383373207989</v>
      </c>
      <c r="D14" s="865">
        <v>-1.5299433009041161</v>
      </c>
      <c r="E14" s="865">
        <v>-2.0084459233569349</v>
      </c>
      <c r="F14" s="866">
        <v>-2.926264922930784</v>
      </c>
      <c r="G14" s="865">
        <v>-7.858887567837608E-2</v>
      </c>
      <c r="H14" s="865">
        <v>2.4605938413386155</v>
      </c>
      <c r="I14" s="865">
        <v>-2.2398127187212147</v>
      </c>
      <c r="K14" s="547"/>
      <c r="L14" s="547"/>
      <c r="M14" s="547"/>
      <c r="N14" s="547"/>
      <c r="O14" s="547"/>
      <c r="P14" s="547"/>
      <c r="Q14" s="547"/>
      <c r="R14" s="547"/>
      <c r="S14" s="547"/>
      <c r="T14" s="547"/>
      <c r="U14" s="547"/>
      <c r="V14" s="547"/>
      <c r="W14" s="547"/>
    </row>
    <row r="15" spans="1:23" s="851" customFormat="1" ht="15.95" customHeight="1">
      <c r="A15" s="871" t="s">
        <v>354</v>
      </c>
      <c r="B15" s="872">
        <v>107.05850112477</v>
      </c>
      <c r="C15" s="873">
        <v>107.8</v>
      </c>
      <c r="D15" s="873">
        <v>104.2</v>
      </c>
      <c r="E15" s="873">
        <v>105.705907612266</v>
      </c>
      <c r="F15" s="874">
        <v>106.928637159858</v>
      </c>
      <c r="G15" s="873">
        <v>108.060572129674</v>
      </c>
      <c r="H15" s="873">
        <v>107.777870357807</v>
      </c>
      <c r="I15" s="873">
        <v>106.6</v>
      </c>
      <c r="K15" s="547"/>
      <c r="L15" s="547"/>
      <c r="M15" s="547"/>
      <c r="N15" s="547"/>
      <c r="O15" s="547"/>
      <c r="P15" s="547"/>
      <c r="Q15" s="547"/>
      <c r="R15" s="547"/>
      <c r="S15" s="547"/>
      <c r="T15" s="547"/>
      <c r="U15" s="547"/>
      <c r="V15" s="547"/>
      <c r="W15" s="547"/>
    </row>
    <row r="16" spans="1:23" s="851" customFormat="1" ht="15.95" customHeight="1">
      <c r="A16" s="852" t="s">
        <v>542</v>
      </c>
      <c r="B16" s="858"/>
      <c r="C16" s="859"/>
      <c r="D16" s="859"/>
      <c r="E16" s="859"/>
      <c r="F16" s="860"/>
      <c r="G16" s="875"/>
      <c r="H16" s="875"/>
      <c r="I16" s="875"/>
      <c r="K16" s="547"/>
      <c r="L16" s="547"/>
      <c r="M16" s="547"/>
      <c r="N16" s="547"/>
      <c r="O16" s="547"/>
      <c r="P16" s="547"/>
      <c r="Q16" s="547"/>
      <c r="R16" s="547"/>
      <c r="S16" s="547"/>
      <c r="T16" s="547"/>
      <c r="U16" s="547"/>
      <c r="V16" s="547"/>
      <c r="W16" s="547"/>
    </row>
    <row r="17" spans="1:23" s="861" customFormat="1" ht="15.95" customHeight="1">
      <c r="A17" s="857" t="s">
        <v>537</v>
      </c>
      <c r="B17" s="858">
        <v>78.588249657234485</v>
      </c>
      <c r="C17" s="859">
        <v>78.401957814279797</v>
      </c>
      <c r="D17" s="859">
        <v>74.626353350407982</v>
      </c>
      <c r="E17" s="859">
        <v>71.799031613275588</v>
      </c>
      <c r="F17" s="860">
        <v>66.100429081837348</v>
      </c>
      <c r="G17" s="875">
        <v>62.818609125081629</v>
      </c>
      <c r="H17" s="875">
        <v>62.477536705920663</v>
      </c>
      <c r="I17" s="875">
        <v>60.48225694458786</v>
      </c>
      <c r="K17" s="862"/>
      <c r="L17" s="862"/>
      <c r="M17" s="862"/>
      <c r="N17" s="862"/>
      <c r="O17" s="862"/>
      <c r="P17" s="862"/>
      <c r="Q17" s="862"/>
      <c r="R17" s="862"/>
      <c r="S17" s="862"/>
      <c r="T17" s="862"/>
      <c r="U17" s="862"/>
      <c r="V17" s="862"/>
      <c r="W17" s="862"/>
    </row>
    <row r="18" spans="1:23" s="851" customFormat="1" ht="15.95" customHeight="1">
      <c r="A18" s="863" t="s">
        <v>538</v>
      </c>
      <c r="B18" s="864">
        <v>2.41793488376296</v>
      </c>
      <c r="C18" s="865">
        <v>1.78122817287204</v>
      </c>
      <c r="D18" s="865">
        <v>11.8468661775266</v>
      </c>
      <c r="E18" s="865">
        <v>6.7930210480179705</v>
      </c>
      <c r="F18" s="866">
        <v>7.8005635720209998</v>
      </c>
      <c r="G18" s="876">
        <v>5.1635799216895801</v>
      </c>
      <c r="H18" s="876">
        <v>2.5701610014921696</v>
      </c>
      <c r="I18" s="876">
        <v>3.4362694693994498</v>
      </c>
      <c r="K18" s="547"/>
      <c r="L18" s="547"/>
      <c r="M18" s="547"/>
      <c r="N18" s="547"/>
      <c r="O18" s="547"/>
      <c r="P18" s="547"/>
      <c r="Q18" s="547"/>
      <c r="R18" s="547"/>
      <c r="S18" s="547"/>
      <c r="T18" s="547"/>
      <c r="U18" s="547"/>
      <c r="V18" s="547"/>
      <c r="W18" s="547"/>
    </row>
    <row r="19" spans="1:23" s="851" customFormat="1" ht="15.95" customHeight="1">
      <c r="A19" s="867" t="s">
        <v>539</v>
      </c>
      <c r="B19" s="868">
        <v>-3.0266160487921399</v>
      </c>
      <c r="C19" s="869">
        <v>-2.2507597198282601</v>
      </c>
      <c r="D19" s="869">
        <v>-6.52605118401382</v>
      </c>
      <c r="E19" s="869">
        <v>-4.7142677975543803</v>
      </c>
      <c r="F19" s="870">
        <v>-3.8263448179057002</v>
      </c>
      <c r="G19" s="877">
        <v>-4.5493075447159992</v>
      </c>
      <c r="H19" s="877">
        <v>-3.6960820627360902</v>
      </c>
      <c r="I19" s="877">
        <v>-4.6837144149800096</v>
      </c>
      <c r="K19" s="547"/>
      <c r="L19" s="547"/>
      <c r="M19" s="547"/>
      <c r="N19" s="547"/>
      <c r="O19" s="547"/>
      <c r="P19" s="547"/>
      <c r="Q19" s="547"/>
      <c r="R19" s="547"/>
      <c r="S19" s="547"/>
      <c r="T19" s="547"/>
      <c r="U19" s="547"/>
      <c r="V19" s="547"/>
      <c r="W19" s="547"/>
    </row>
    <row r="20" spans="1:23" s="851" customFormat="1" ht="15.95" customHeight="1">
      <c r="A20" s="863" t="s">
        <v>350</v>
      </c>
      <c r="B20" s="864">
        <v>-0.6086811650291799</v>
      </c>
      <c r="C20" s="865">
        <v>-0.46953154695622001</v>
      </c>
      <c r="D20" s="865">
        <v>5.32081499351278</v>
      </c>
      <c r="E20" s="865">
        <v>2.0787532504635902</v>
      </c>
      <c r="F20" s="866">
        <v>3.9742187541152996</v>
      </c>
      <c r="G20" s="876">
        <v>0.61427237697358095</v>
      </c>
      <c r="H20" s="876">
        <v>-1.1259210612439206</v>
      </c>
      <c r="I20" s="876">
        <v>-1.2474449455805598</v>
      </c>
      <c r="K20" s="547"/>
      <c r="L20" s="547"/>
      <c r="M20" s="547"/>
      <c r="N20" s="547"/>
      <c r="O20" s="547"/>
      <c r="P20" s="547"/>
      <c r="Q20" s="547"/>
      <c r="R20" s="547"/>
      <c r="S20" s="547"/>
      <c r="T20" s="547"/>
      <c r="U20" s="547"/>
      <c r="V20" s="547"/>
      <c r="W20" s="547"/>
    </row>
    <row r="21" spans="1:23" s="851" customFormat="1" ht="15.95" customHeight="1">
      <c r="A21" s="863" t="s">
        <v>540</v>
      </c>
      <c r="B21" s="864">
        <v>-1.6066904067993199E-9</v>
      </c>
      <c r="C21" s="865">
        <v>-3.6023998260498004E-10</v>
      </c>
      <c r="D21" s="865">
        <v>3.6023998260498004E-10</v>
      </c>
      <c r="E21" s="865">
        <v>0</v>
      </c>
      <c r="F21" s="866">
        <v>9.6087437123060191E-12</v>
      </c>
      <c r="G21" s="876">
        <v>0</v>
      </c>
      <c r="H21" s="876">
        <v>0</v>
      </c>
      <c r="I21" s="876">
        <v>-2.3750588297843899E-14</v>
      </c>
      <c r="K21" s="547"/>
      <c r="L21" s="547"/>
      <c r="M21" s="547"/>
      <c r="N21" s="547"/>
      <c r="O21" s="547"/>
      <c r="P21" s="547"/>
      <c r="Q21" s="547"/>
      <c r="R21" s="547"/>
      <c r="S21" s="547"/>
      <c r="T21" s="547"/>
      <c r="U21" s="547"/>
      <c r="V21" s="547"/>
      <c r="W21" s="547"/>
    </row>
    <row r="22" spans="1:23" s="851" customFormat="1" ht="15.95" customHeight="1">
      <c r="A22" s="863" t="s">
        <v>541</v>
      </c>
      <c r="B22" s="864">
        <v>1.4361622207062701</v>
      </c>
      <c r="C22" s="865">
        <v>0.67497343183513792</v>
      </c>
      <c r="D22" s="865">
        <v>-1.5199073891724</v>
      </c>
      <c r="E22" s="865">
        <v>-5.5860075940249006E-2</v>
      </c>
      <c r="F22" s="866">
        <v>0.37649944237669997</v>
      </c>
      <c r="G22" s="876">
        <v>2.4461708213092499</v>
      </c>
      <c r="H22" s="876">
        <v>1.35561553245626</v>
      </c>
      <c r="I22" s="876">
        <v>3.3164995065452798</v>
      </c>
      <c r="K22" s="547"/>
      <c r="L22" s="547"/>
      <c r="M22" s="547"/>
      <c r="N22" s="547"/>
      <c r="O22" s="547"/>
      <c r="P22" s="547"/>
      <c r="Q22" s="547"/>
      <c r="R22" s="547"/>
      <c r="S22" s="547"/>
      <c r="T22" s="547"/>
      <c r="U22" s="547"/>
      <c r="V22" s="547"/>
      <c r="W22" s="547"/>
    </row>
    <row r="23" spans="1:23" s="851" customFormat="1" ht="15.95" customHeight="1">
      <c r="A23" s="863" t="s">
        <v>353</v>
      </c>
      <c r="B23" s="864">
        <v>4.497395971919789E-2</v>
      </c>
      <c r="C23" s="865">
        <v>-1.915004156387709E-2</v>
      </c>
      <c r="D23" s="865">
        <v>-2.5303140828799996E-2</v>
      </c>
      <c r="E23" s="865">
        <v>0.80442856260896067</v>
      </c>
      <c r="F23" s="866">
        <v>1.347884335468345</v>
      </c>
      <c r="G23" s="876">
        <v>0.22137675847284602</v>
      </c>
      <c r="H23" s="876">
        <v>0.1113779479486999</v>
      </c>
      <c r="I23" s="876">
        <v>-7.3774799631956905E-2</v>
      </c>
      <c r="K23" s="547"/>
      <c r="L23" s="547"/>
      <c r="M23" s="547"/>
      <c r="N23" s="547"/>
      <c r="O23" s="547"/>
      <c r="P23" s="547"/>
      <c r="Q23" s="547"/>
      <c r="R23" s="547"/>
      <c r="S23" s="547"/>
      <c r="T23" s="547"/>
      <c r="U23" s="547"/>
      <c r="V23" s="547"/>
      <c r="W23" s="547"/>
    </row>
    <row r="24" spans="1:23" s="851" customFormat="1" ht="15.95" customHeight="1">
      <c r="A24" s="871" t="s">
        <v>354</v>
      </c>
      <c r="B24" s="872">
        <v>79.460704671024089</v>
      </c>
      <c r="C24" s="873">
        <v>78.588249657234599</v>
      </c>
      <c r="D24" s="873">
        <v>78.401957814279797</v>
      </c>
      <c r="E24" s="873">
        <v>74.626353350407896</v>
      </c>
      <c r="F24" s="874">
        <v>71.799031613807301</v>
      </c>
      <c r="G24" s="878">
        <v>66.100429081837305</v>
      </c>
      <c r="H24" s="878">
        <v>62.8186091250817</v>
      </c>
      <c r="I24" s="878">
        <v>62.477536705920599</v>
      </c>
      <c r="K24" s="547"/>
      <c r="L24" s="547"/>
      <c r="M24" s="547"/>
      <c r="N24" s="547"/>
      <c r="O24" s="547"/>
      <c r="P24" s="547"/>
      <c r="Q24" s="547"/>
      <c r="R24" s="547"/>
      <c r="S24" s="547"/>
      <c r="T24" s="547"/>
      <c r="U24" s="547"/>
      <c r="V24" s="547"/>
      <c r="W24" s="547"/>
    </row>
    <row r="25" spans="1:23" s="851" customFormat="1" ht="15.95" customHeight="1">
      <c r="A25" s="852" t="s">
        <v>543</v>
      </c>
      <c r="B25" s="858"/>
      <c r="C25" s="859"/>
      <c r="D25" s="859"/>
      <c r="E25" s="859"/>
      <c r="F25" s="860"/>
      <c r="G25" s="875"/>
      <c r="H25" s="875"/>
      <c r="I25" s="875"/>
      <c r="K25" s="547"/>
      <c r="L25" s="547"/>
      <c r="M25" s="547"/>
      <c r="N25" s="547"/>
      <c r="O25" s="547"/>
      <c r="P25" s="547"/>
      <c r="Q25" s="547"/>
      <c r="R25" s="547"/>
      <c r="S25" s="547"/>
      <c r="T25" s="547"/>
      <c r="U25" s="547"/>
      <c r="V25" s="547"/>
      <c r="W25" s="547"/>
    </row>
    <row r="26" spans="1:23" s="861" customFormat="1" ht="15.95" customHeight="1">
      <c r="A26" s="857" t="s">
        <v>537</v>
      </c>
      <c r="B26" s="858">
        <v>35.55361355459663</v>
      </c>
      <c r="C26" s="859">
        <v>33.28265345931348</v>
      </c>
      <c r="D26" s="859">
        <v>33.022876446435447</v>
      </c>
      <c r="E26" s="859">
        <v>30.608108243269282</v>
      </c>
      <c r="F26" s="860">
        <v>28.491555081404226</v>
      </c>
      <c r="G26" s="875">
        <v>26.561237366759645</v>
      </c>
      <c r="H26" s="875">
        <v>27.049981588698358</v>
      </c>
      <c r="I26" s="875">
        <v>24.739636020256015</v>
      </c>
      <c r="K26" s="862"/>
      <c r="L26" s="862"/>
      <c r="M26" s="862"/>
      <c r="N26" s="862"/>
      <c r="O26" s="862"/>
      <c r="P26" s="862"/>
      <c r="Q26" s="862"/>
      <c r="R26" s="862"/>
      <c r="S26" s="862"/>
      <c r="T26" s="862"/>
      <c r="U26" s="862"/>
      <c r="V26" s="862"/>
      <c r="W26" s="862"/>
    </row>
    <row r="27" spans="1:23" s="851" customFormat="1" ht="15.95" customHeight="1">
      <c r="A27" s="863" t="s">
        <v>538</v>
      </c>
      <c r="B27" s="864">
        <v>3.37687228035003</v>
      </c>
      <c r="C27" s="865">
        <v>2.6917077247985302</v>
      </c>
      <c r="D27" s="865">
        <v>3.3499623222769097</v>
      </c>
      <c r="E27" s="865">
        <v>2.8667364744416299</v>
      </c>
      <c r="F27" s="866">
        <v>1.9425836019029801</v>
      </c>
      <c r="G27" s="876">
        <v>1.03178232363906</v>
      </c>
      <c r="H27" s="876">
        <v>2.08523022644051</v>
      </c>
      <c r="I27" s="876">
        <v>1.45439839528495</v>
      </c>
      <c r="K27" s="547"/>
      <c r="L27" s="547"/>
      <c r="M27" s="547"/>
      <c r="N27" s="547"/>
      <c r="O27" s="547"/>
      <c r="P27" s="547"/>
      <c r="Q27" s="547"/>
      <c r="R27" s="547"/>
      <c r="S27" s="547"/>
      <c r="T27" s="547"/>
      <c r="U27" s="547"/>
      <c r="V27" s="547"/>
      <c r="W27" s="547"/>
    </row>
    <row r="28" spans="1:23" s="851" customFormat="1" ht="15.95" customHeight="1">
      <c r="A28" s="867" t="s">
        <v>539</v>
      </c>
      <c r="B28" s="868">
        <v>-2.4517369535928997</v>
      </c>
      <c r="C28" s="869">
        <v>-2.0889206085887202</v>
      </c>
      <c r="D28" s="869">
        <v>-2.08299139974444</v>
      </c>
      <c r="E28" s="869">
        <v>-2.3734509563088397</v>
      </c>
      <c r="F28" s="870">
        <v>-1.62809904341272</v>
      </c>
      <c r="G28" s="877">
        <v>-0.76574277380857003</v>
      </c>
      <c r="H28" s="877">
        <v>-2.1189642437826799</v>
      </c>
      <c r="I28" s="877">
        <v>-1.55273809737533</v>
      </c>
      <c r="K28" s="547"/>
      <c r="L28" s="547"/>
      <c r="M28" s="547"/>
      <c r="N28" s="547"/>
      <c r="O28" s="547"/>
      <c r="P28" s="547"/>
      <c r="Q28" s="547"/>
      <c r="R28" s="547"/>
      <c r="S28" s="547"/>
      <c r="T28" s="547"/>
      <c r="U28" s="547"/>
      <c r="V28" s="547"/>
      <c r="W28" s="547"/>
    </row>
    <row r="29" spans="1:23" s="851" customFormat="1" ht="15.95" customHeight="1">
      <c r="A29" s="863" t="s">
        <v>350</v>
      </c>
      <c r="B29" s="864">
        <v>0.92513532675713028</v>
      </c>
      <c r="C29" s="865">
        <v>0.60278711620980996</v>
      </c>
      <c r="D29" s="865">
        <v>1.2669709225324697</v>
      </c>
      <c r="E29" s="865">
        <v>0.4932855181327902</v>
      </c>
      <c r="F29" s="866">
        <v>0.31448455849026002</v>
      </c>
      <c r="G29" s="876">
        <v>0.26603954983048994</v>
      </c>
      <c r="H29" s="876">
        <v>-3.3734017342169853E-2</v>
      </c>
      <c r="I29" s="876">
        <v>-9.833970209038001E-2</v>
      </c>
      <c r="K29" s="547"/>
      <c r="L29" s="547"/>
      <c r="M29" s="547"/>
      <c r="N29" s="547"/>
      <c r="O29" s="547"/>
      <c r="P29" s="547"/>
      <c r="Q29" s="547"/>
      <c r="R29" s="547"/>
      <c r="S29" s="547"/>
      <c r="T29" s="547"/>
      <c r="U29" s="547"/>
      <c r="V29" s="547"/>
      <c r="W29" s="547"/>
    </row>
    <row r="30" spans="1:23" s="851" customFormat="1" ht="15.95" customHeight="1">
      <c r="A30" s="863" t="s">
        <v>540</v>
      </c>
      <c r="B30" s="864">
        <v>-3.3275281190872201E-9</v>
      </c>
      <c r="C30" s="865">
        <v>-1.68395042419434E-12</v>
      </c>
      <c r="D30" s="865">
        <v>1.68395042419434E-12</v>
      </c>
      <c r="E30" s="865">
        <v>1.0029916280269799</v>
      </c>
      <c r="F30" s="866">
        <v>2.0102631151676198E-9</v>
      </c>
      <c r="G30" s="876">
        <v>-2.0000000000000001E-9</v>
      </c>
      <c r="H30" s="876">
        <v>0</v>
      </c>
      <c r="I30" s="876">
        <v>-5.0035229342885103E-2</v>
      </c>
      <c r="K30" s="547"/>
      <c r="L30" s="547"/>
      <c r="M30" s="547"/>
      <c r="N30" s="547"/>
      <c r="O30" s="547"/>
      <c r="P30" s="547"/>
      <c r="Q30" s="547"/>
      <c r="R30" s="547"/>
      <c r="S30" s="547"/>
      <c r="T30" s="547"/>
      <c r="U30" s="547"/>
      <c r="V30" s="547"/>
      <c r="W30" s="547"/>
    </row>
    <row r="31" spans="1:23" s="851" customFormat="1" ht="15.95" customHeight="1">
      <c r="A31" s="863" t="s">
        <v>541</v>
      </c>
      <c r="B31" s="864">
        <v>0.7377288982324639</v>
      </c>
      <c r="C31" s="865">
        <v>1.21670775689556</v>
      </c>
      <c r="D31" s="865">
        <v>-0.231848763586082</v>
      </c>
      <c r="E31" s="865">
        <v>0.380680952565561</v>
      </c>
      <c r="F31" s="866">
        <v>1.0332652782907299</v>
      </c>
      <c r="G31" s="876">
        <v>1.3485961561211</v>
      </c>
      <c r="H31" s="876">
        <v>-0.31307166429273098</v>
      </c>
      <c r="I31" s="876">
        <v>1.5955261548083302</v>
      </c>
      <c r="K31" s="547"/>
      <c r="L31" s="547"/>
      <c r="M31" s="547"/>
      <c r="N31" s="547"/>
      <c r="O31" s="547"/>
      <c r="P31" s="547"/>
      <c r="Q31" s="547"/>
      <c r="R31" s="547"/>
      <c r="S31" s="547"/>
      <c r="T31" s="547"/>
      <c r="U31" s="547"/>
      <c r="V31" s="547"/>
      <c r="W31" s="547"/>
    </row>
    <row r="32" spans="1:23" s="851" customFormat="1" ht="15.95" customHeight="1">
      <c r="A32" s="863" t="s">
        <v>353</v>
      </c>
      <c r="B32" s="864">
        <v>-0.10601752815709092</v>
      </c>
      <c r="C32" s="865">
        <v>0.45146522217943708</v>
      </c>
      <c r="D32" s="865">
        <v>-0.77534514607002003</v>
      </c>
      <c r="E32" s="865">
        <v>0.53781010444078503</v>
      </c>
      <c r="F32" s="866">
        <v>0.76880332355551806</v>
      </c>
      <c r="G32" s="876">
        <v>0.31568201069296697</v>
      </c>
      <c r="H32" s="876">
        <v>-0.141938540303855</v>
      </c>
      <c r="I32" s="876">
        <v>0.86319434506731796</v>
      </c>
      <c r="K32" s="547"/>
      <c r="L32" s="547"/>
      <c r="M32" s="547"/>
      <c r="N32" s="547"/>
      <c r="O32" s="547"/>
      <c r="P32" s="547"/>
      <c r="Q32" s="547"/>
      <c r="R32" s="547"/>
      <c r="S32" s="547"/>
      <c r="T32" s="547"/>
      <c r="U32" s="547"/>
      <c r="V32" s="547"/>
      <c r="W32" s="547"/>
    </row>
    <row r="33" spans="1:23" s="851" customFormat="1" ht="15.95" customHeight="1">
      <c r="A33" s="871" t="s">
        <v>354</v>
      </c>
      <c r="B33" s="872">
        <v>37.110460248101603</v>
      </c>
      <c r="C33" s="873">
        <v>35.553613554596602</v>
      </c>
      <c r="D33" s="873">
        <v>33.282653459313501</v>
      </c>
      <c r="E33" s="873">
        <v>33.022876446435397</v>
      </c>
      <c r="F33" s="874">
        <v>30.608108243750998</v>
      </c>
      <c r="G33" s="878">
        <v>28.491555081404201</v>
      </c>
      <c r="H33" s="878">
        <v>26.561237366759602</v>
      </c>
      <c r="I33" s="878">
        <v>27.049981588698397</v>
      </c>
      <c r="K33" s="547"/>
      <c r="L33" s="547"/>
      <c r="M33" s="547"/>
      <c r="N33" s="547"/>
      <c r="O33" s="547"/>
      <c r="P33" s="547"/>
      <c r="Q33" s="547"/>
      <c r="R33" s="547"/>
      <c r="S33" s="547"/>
      <c r="T33" s="547"/>
      <c r="U33" s="547"/>
      <c r="V33" s="547"/>
      <c r="W33" s="547"/>
    </row>
    <row r="34" spans="1:23" s="851" customFormat="1" ht="15.95" customHeight="1">
      <c r="A34" s="852" t="s">
        <v>544</v>
      </c>
      <c r="B34" s="858"/>
      <c r="C34" s="859"/>
      <c r="D34" s="859"/>
      <c r="E34" s="859"/>
      <c r="F34" s="860"/>
      <c r="G34" s="875"/>
      <c r="H34" s="875"/>
      <c r="I34" s="875"/>
      <c r="K34" s="547"/>
      <c r="L34" s="547"/>
      <c r="M34" s="547"/>
      <c r="N34" s="547"/>
      <c r="O34" s="547"/>
      <c r="P34" s="547"/>
      <c r="Q34" s="547"/>
      <c r="R34" s="547"/>
      <c r="S34" s="547"/>
      <c r="T34" s="547"/>
      <c r="U34" s="547"/>
      <c r="V34" s="547"/>
      <c r="W34" s="547"/>
    </row>
    <row r="35" spans="1:23" s="861" customFormat="1" ht="15.95" customHeight="1">
      <c r="A35" s="857" t="s">
        <v>537</v>
      </c>
      <c r="B35" s="858">
        <v>222.01608890757419</v>
      </c>
      <c r="C35" s="859">
        <v>215.93956969290468</v>
      </c>
      <c r="D35" s="859">
        <v>213.3</v>
      </c>
      <c r="E35" s="859">
        <v>209.33577701602675</v>
      </c>
      <c r="F35" s="860">
        <v>202.6</v>
      </c>
      <c r="G35" s="859">
        <v>197.1</v>
      </c>
      <c r="H35" s="859">
        <v>196.06995276398368</v>
      </c>
      <c r="I35" s="859">
        <v>190.86587477637019</v>
      </c>
      <c r="K35" s="862"/>
      <c r="L35" s="862"/>
      <c r="M35" s="862"/>
      <c r="N35" s="862"/>
      <c r="O35" s="862"/>
      <c r="P35" s="862"/>
      <c r="Q35" s="862"/>
      <c r="R35" s="862"/>
      <c r="S35" s="862"/>
      <c r="T35" s="862"/>
      <c r="U35" s="862"/>
      <c r="V35" s="862"/>
      <c r="W35" s="862"/>
    </row>
    <row r="36" spans="1:23" s="851" customFormat="1" ht="15.95" customHeight="1">
      <c r="A36" s="863" t="s">
        <v>538</v>
      </c>
      <c r="B36" s="864">
        <v>8.5156250873704007</v>
      </c>
      <c r="C36" s="865">
        <v>6.7869837759294409</v>
      </c>
      <c r="D36" s="865">
        <v>16.790485143146729</v>
      </c>
      <c r="E36" s="865">
        <v>12.270525497179481</v>
      </c>
      <c r="F36" s="866">
        <v>11.251703621340052</v>
      </c>
      <c r="G36" s="865">
        <v>8.0958005395440402</v>
      </c>
      <c r="H36" s="865">
        <v>6.6562704454431003</v>
      </c>
      <c r="I36" s="865">
        <v>7.5400108192548991</v>
      </c>
      <c r="K36" s="547"/>
      <c r="L36" s="547"/>
      <c r="M36" s="547"/>
      <c r="N36" s="547"/>
      <c r="O36" s="547"/>
      <c r="P36" s="547"/>
      <c r="Q36" s="547"/>
      <c r="R36" s="547"/>
      <c r="S36" s="547"/>
      <c r="T36" s="547"/>
      <c r="U36" s="547"/>
      <c r="V36" s="547"/>
      <c r="W36" s="547"/>
    </row>
    <row r="37" spans="1:23" s="851" customFormat="1" ht="15.95" customHeight="1">
      <c r="A37" s="867" t="s">
        <v>539</v>
      </c>
      <c r="B37" s="868">
        <v>-8.7939284463119805</v>
      </c>
      <c r="C37" s="869">
        <v>-7.4134115699120997</v>
      </c>
      <c r="D37" s="869">
        <v>-11.01541467840406</v>
      </c>
      <c r="E37" s="869">
        <v>-10.325222216752211</v>
      </c>
      <c r="F37" s="870">
        <v>-7.5962781460895803</v>
      </c>
      <c r="G37" s="869">
        <v>-8.3736689797402697</v>
      </c>
      <c r="H37" s="869">
        <v>-8.7396971799698306</v>
      </c>
      <c r="I37" s="869">
        <v>-8.596767133572321</v>
      </c>
      <c r="K37" s="547"/>
      <c r="L37" s="547"/>
      <c r="M37" s="547"/>
      <c r="N37" s="547"/>
      <c r="O37" s="547"/>
      <c r="P37" s="547"/>
      <c r="Q37" s="547"/>
      <c r="R37" s="547"/>
      <c r="S37" s="547"/>
      <c r="T37" s="547"/>
      <c r="U37" s="547"/>
      <c r="V37" s="547"/>
      <c r="W37" s="547"/>
    </row>
    <row r="38" spans="1:23" s="851" customFormat="1" ht="15.95" customHeight="1">
      <c r="A38" s="863" t="s">
        <v>350</v>
      </c>
      <c r="B38" s="864">
        <v>-0.27830335894157976</v>
      </c>
      <c r="C38" s="865">
        <v>-0.6264277939826588</v>
      </c>
      <c r="D38" s="865">
        <v>5.7750704647426687</v>
      </c>
      <c r="E38" s="865">
        <v>1.9453032804272699</v>
      </c>
      <c r="F38" s="866">
        <v>3.655425475250472</v>
      </c>
      <c r="G38" s="865">
        <v>-0.27786844019622947</v>
      </c>
      <c r="H38" s="865">
        <v>-2.0834267345267303</v>
      </c>
      <c r="I38" s="865">
        <v>-1.0567563143174219</v>
      </c>
      <c r="K38" s="547"/>
      <c r="L38" s="547"/>
      <c r="M38" s="547"/>
      <c r="N38" s="547"/>
      <c r="O38" s="547"/>
      <c r="P38" s="547"/>
      <c r="Q38" s="547"/>
      <c r="R38" s="547"/>
      <c r="S38" s="547"/>
      <c r="T38" s="547"/>
      <c r="U38" s="547"/>
      <c r="V38" s="547"/>
      <c r="W38" s="547"/>
    </row>
    <row r="39" spans="1:23" s="851" customFormat="1" ht="15.95" customHeight="1">
      <c r="A39" s="863" t="s">
        <v>540</v>
      </c>
      <c r="B39" s="864">
        <v>-8.0691225528717092E-9</v>
      </c>
      <c r="C39" s="865">
        <v>3.6169999997720961</v>
      </c>
      <c r="D39" s="865">
        <v>2.4326360225677505E-10</v>
      </c>
      <c r="E39" s="865">
        <v>-2.9563791060239986E-2</v>
      </c>
      <c r="F39" s="866">
        <v>2.9915683649460966E-4</v>
      </c>
      <c r="G39" s="865">
        <v>1.0718611452298348E-3</v>
      </c>
      <c r="H39" s="865">
        <v>0.17180516621498598</v>
      </c>
      <c r="I39" s="865">
        <v>-5.8839160450830798E-2</v>
      </c>
      <c r="K39" s="547"/>
      <c r="L39" s="547"/>
      <c r="M39" s="547"/>
      <c r="N39" s="547"/>
      <c r="O39" s="547"/>
      <c r="P39" s="547"/>
      <c r="Q39" s="547"/>
      <c r="R39" s="547"/>
      <c r="S39" s="547"/>
      <c r="T39" s="547"/>
      <c r="U39" s="547"/>
      <c r="V39" s="547"/>
      <c r="W39" s="547"/>
    </row>
    <row r="40" spans="1:23" s="851" customFormat="1" ht="15.95" customHeight="1">
      <c r="A40" s="863" t="s">
        <v>541</v>
      </c>
      <c r="B40" s="864">
        <v>4.0205972662013396</v>
      </c>
      <c r="C40" s="865">
        <v>3.33679566199539</v>
      </c>
      <c r="D40" s="865">
        <v>-0.86004659338653511</v>
      </c>
      <c r="E40" s="865">
        <v>2.7698281600224117</v>
      </c>
      <c r="F40" s="866">
        <v>3.8370733563203796</v>
      </c>
      <c r="G40" s="865">
        <v>5.3131661288308099</v>
      </c>
      <c r="H40" s="865">
        <v>0.56935240499290996</v>
      </c>
      <c r="I40" s="865">
        <v>7.7700666356679395</v>
      </c>
      <c r="K40" s="547"/>
      <c r="L40" s="547"/>
      <c r="M40" s="547"/>
      <c r="N40" s="547"/>
      <c r="O40" s="547"/>
      <c r="P40" s="547"/>
      <c r="Q40" s="547"/>
      <c r="R40" s="547"/>
      <c r="S40" s="547"/>
      <c r="T40" s="547"/>
      <c r="U40" s="547"/>
      <c r="V40" s="547"/>
      <c r="W40" s="547"/>
    </row>
    <row r="41" spans="1:23" s="851" customFormat="1" ht="15.95" customHeight="1">
      <c r="A41" s="863" t="s">
        <v>353</v>
      </c>
      <c r="B41" s="864">
        <v>-2.1287167628688088</v>
      </c>
      <c r="C41" s="865">
        <v>-0.25084865311651983</v>
      </c>
      <c r="D41" s="865">
        <v>-2.3305915878029362</v>
      </c>
      <c r="E41" s="865">
        <v>-0.66620725630718614</v>
      </c>
      <c r="F41" s="866">
        <v>-0.80957726390691898</v>
      </c>
      <c r="G41" s="865">
        <v>0.45846989348743694</v>
      </c>
      <c r="H41" s="865">
        <v>2.4300332489834604</v>
      </c>
      <c r="I41" s="865">
        <v>-1.4503931732858537</v>
      </c>
      <c r="K41" s="547"/>
      <c r="L41" s="547"/>
      <c r="M41" s="547"/>
      <c r="N41" s="547"/>
      <c r="O41" s="547"/>
      <c r="P41" s="547"/>
      <c r="Q41" s="547"/>
      <c r="R41" s="547"/>
      <c r="S41" s="547"/>
      <c r="T41" s="547"/>
      <c r="U41" s="547"/>
      <c r="V41" s="547"/>
      <c r="W41" s="547"/>
    </row>
    <row r="42" spans="1:23" s="851" customFormat="1" ht="15.95" customHeight="1">
      <c r="A42" s="879" t="s">
        <v>354</v>
      </c>
      <c r="B42" s="880">
        <v>223.62966604389601</v>
      </c>
      <c r="C42" s="881">
        <v>222.01608890757299</v>
      </c>
      <c r="D42" s="881">
        <v>215.939569692905</v>
      </c>
      <c r="E42" s="881">
        <v>213.3</v>
      </c>
      <c r="F42" s="882">
        <v>209.33577701741598</v>
      </c>
      <c r="G42" s="881">
        <v>202.6</v>
      </c>
      <c r="H42" s="881">
        <v>197.1</v>
      </c>
      <c r="I42" s="881">
        <v>196.06995276398402</v>
      </c>
      <c r="K42" s="547"/>
      <c r="L42" s="547"/>
      <c r="M42" s="547"/>
      <c r="N42" s="547"/>
      <c r="O42" s="547"/>
      <c r="P42" s="547"/>
      <c r="Q42" s="547"/>
      <c r="R42" s="547"/>
      <c r="S42" s="547"/>
      <c r="T42" s="547"/>
      <c r="U42" s="547"/>
      <c r="V42" s="547"/>
      <c r="W42" s="547"/>
    </row>
    <row r="43" spans="1:23" s="851" customFormat="1" ht="15.95" customHeight="1">
      <c r="A43" s="1158"/>
      <c r="B43" s="1158"/>
      <c r="C43" s="1158"/>
      <c r="D43" s="1158"/>
      <c r="E43" s="1158"/>
      <c r="F43" s="1158"/>
      <c r="G43" s="1158"/>
      <c r="H43" s="1158"/>
      <c r="K43" s="547"/>
      <c r="L43" s="547"/>
      <c r="M43" s="547"/>
      <c r="N43" s="547"/>
      <c r="O43" s="547"/>
      <c r="P43" s="547"/>
      <c r="Q43" s="547"/>
      <c r="R43" s="547"/>
      <c r="S43" s="547"/>
      <c r="T43" s="547"/>
      <c r="U43" s="547"/>
      <c r="V43" s="547"/>
      <c r="W43" s="547"/>
    </row>
    <row r="44" spans="1:23" s="851" customFormat="1" ht="15.95" customHeight="1">
      <c r="A44" s="1158"/>
      <c r="B44" s="1158"/>
      <c r="C44" s="1158"/>
      <c r="D44" s="1158"/>
      <c r="E44" s="1158"/>
      <c r="F44" s="1158"/>
      <c r="G44" s="1158"/>
      <c r="H44" s="1158"/>
      <c r="K44" s="547"/>
      <c r="L44" s="547"/>
      <c r="M44" s="547"/>
      <c r="N44" s="547"/>
      <c r="O44" s="547"/>
      <c r="P44" s="547"/>
      <c r="Q44" s="547"/>
      <c r="R44" s="547"/>
      <c r="S44" s="547"/>
      <c r="T44" s="547"/>
      <c r="U44" s="547"/>
      <c r="V44" s="547"/>
      <c r="W44" s="547"/>
    </row>
  </sheetData>
  <mergeCells count="2">
    <mergeCell ref="A43:H43"/>
    <mergeCell ref="A44:H44"/>
  </mergeCells>
  <pageMargins left="0.74803149606299213" right="0.35433070866141736" top="0.47244094488188981" bottom="0.43307086614173229" header="0.11811023622047245" footer="0.11811023622047245"/>
  <pageSetup paperSize="9" scale="78"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Y46"/>
  <sheetViews>
    <sheetView showGridLines="0" view="pageBreakPreview" zoomScale="70" zoomScaleNormal="90" zoomScaleSheetLayoutView="70" workbookViewId="0"/>
  </sheetViews>
  <sheetFormatPr defaultRowHeight="12.75"/>
  <cols>
    <col min="1" max="1" width="65.7109375" style="192" customWidth="1"/>
    <col min="2" max="5" width="12.7109375" style="192" customWidth="1"/>
    <col min="6" max="9" width="12.7109375" style="883" customWidth="1"/>
    <col min="10" max="10" width="3.7109375" style="883" customWidth="1"/>
    <col min="11" max="17" width="9.140625" style="547"/>
    <col min="18" max="16384" width="9.140625" style="883"/>
  </cols>
  <sheetData>
    <row r="1" spans="1:22" s="583" customFormat="1" ht="50.1" customHeight="1">
      <c r="A1" s="582"/>
      <c r="K1" s="547"/>
      <c r="L1" s="547"/>
      <c r="M1" s="547"/>
      <c r="N1" s="547"/>
      <c r="O1" s="547"/>
      <c r="P1" s="547"/>
      <c r="Q1" s="547"/>
    </row>
    <row r="2" spans="1:22" s="192" customFormat="1" ht="39.950000000000003" customHeight="1">
      <c r="A2" s="190" t="s">
        <v>601</v>
      </c>
      <c r="B2" s="585"/>
      <c r="C2" s="586"/>
      <c r="D2" s="586"/>
      <c r="E2" s="585"/>
      <c r="F2" s="585"/>
      <c r="G2" s="846"/>
      <c r="H2" s="369"/>
      <c r="I2" s="585"/>
      <c r="J2" s="270"/>
      <c r="K2" s="298"/>
      <c r="L2" s="298"/>
      <c r="M2" s="298"/>
      <c r="N2" s="298"/>
      <c r="O2" s="298"/>
      <c r="P2" s="298"/>
      <c r="Q2" s="298"/>
      <c r="R2" s="270"/>
      <c r="S2" s="270"/>
      <c r="T2" s="270"/>
      <c r="U2" s="270"/>
      <c r="V2" s="270"/>
    </row>
    <row r="3" spans="1:22" s="192" customFormat="1" ht="2.1" customHeight="1">
      <c r="A3" s="642"/>
      <c r="B3" s="195"/>
      <c r="C3" s="196"/>
      <c r="D3" s="196"/>
      <c r="E3" s="195"/>
      <c r="F3" s="195"/>
      <c r="G3" s="195"/>
      <c r="H3" s="643"/>
      <c r="I3" s="195"/>
      <c r="J3" s="270"/>
      <c r="K3" s="298"/>
      <c r="L3" s="298"/>
      <c r="M3" s="298"/>
      <c r="N3" s="298"/>
      <c r="O3" s="298"/>
      <c r="P3" s="298"/>
      <c r="Q3" s="298"/>
      <c r="R3" s="270"/>
      <c r="S3" s="270"/>
      <c r="T3" s="270"/>
      <c r="U3" s="270"/>
      <c r="V3" s="270"/>
    </row>
    <row r="4" spans="1:22" s="199" customFormat="1" ht="15.75" customHeight="1">
      <c r="A4" s="197"/>
      <c r="B4" s="197"/>
      <c r="C4" s="197"/>
      <c r="D4" s="197"/>
      <c r="E4" s="198"/>
      <c r="F4" s="198"/>
      <c r="G4" s="198"/>
      <c r="H4" s="371"/>
      <c r="I4" s="372"/>
      <c r="J4" s="372"/>
      <c r="K4" s="298"/>
      <c r="L4" s="298"/>
      <c r="M4" s="298"/>
      <c r="N4" s="298"/>
      <c r="O4" s="298"/>
      <c r="P4" s="298"/>
      <c r="Q4" s="298"/>
      <c r="R4" s="372"/>
      <c r="S4" s="372"/>
      <c r="T4" s="372"/>
      <c r="U4" s="372"/>
      <c r="V4" s="372"/>
    </row>
    <row r="5" spans="1:22" s="199" customFormat="1" ht="20.100000000000001" customHeight="1">
      <c r="A5" s="200" t="s">
        <v>545</v>
      </c>
      <c r="B5" s="201"/>
      <c r="C5" s="201"/>
      <c r="D5" s="201"/>
      <c r="E5" s="300"/>
      <c r="F5" s="300"/>
      <c r="G5" s="300"/>
      <c r="H5" s="847"/>
      <c r="I5" s="847"/>
      <c r="K5" s="298"/>
      <c r="L5" s="298"/>
      <c r="M5" s="298"/>
      <c r="N5" s="298"/>
      <c r="O5" s="298"/>
      <c r="P5" s="298"/>
      <c r="Q5" s="298"/>
    </row>
    <row r="6" spans="1:22" s="851" customFormat="1" ht="15.95" customHeight="1">
      <c r="A6" s="848" t="s">
        <v>347</v>
      </c>
      <c r="B6" s="589" t="s">
        <v>190</v>
      </c>
      <c r="C6" s="204" t="s">
        <v>191</v>
      </c>
      <c r="D6" s="204" t="s">
        <v>192</v>
      </c>
      <c r="E6" s="204" t="s">
        <v>193</v>
      </c>
      <c r="F6" s="849" t="s">
        <v>54</v>
      </c>
      <c r="G6" s="850" t="s">
        <v>55</v>
      </c>
      <c r="H6" s="850" t="s">
        <v>56</v>
      </c>
      <c r="I6" s="850" t="s">
        <v>57</v>
      </c>
      <c r="K6" s="547"/>
      <c r="L6" s="547"/>
      <c r="M6" s="547"/>
      <c r="N6" s="547"/>
      <c r="O6" s="547"/>
      <c r="P6" s="547"/>
      <c r="Q6" s="547"/>
    </row>
    <row r="7" spans="1:22" s="851" customFormat="1" ht="15.95" customHeight="1">
      <c r="A7" s="852" t="s">
        <v>536</v>
      </c>
      <c r="B7" s="853"/>
      <c r="C7" s="854"/>
      <c r="D7" s="854"/>
      <c r="E7" s="854"/>
      <c r="F7" s="855"/>
      <c r="G7" s="856"/>
      <c r="H7" s="856"/>
      <c r="I7" s="856"/>
      <c r="K7" s="547"/>
      <c r="L7" s="547"/>
      <c r="M7" s="547"/>
      <c r="N7" s="547"/>
      <c r="O7" s="547"/>
      <c r="P7" s="547"/>
      <c r="Q7" s="547"/>
    </row>
    <row r="8" spans="1:22" s="851" customFormat="1" ht="15.95" customHeight="1">
      <c r="A8" s="857" t="s">
        <v>537</v>
      </c>
      <c r="B8" s="858">
        <v>60.494682025000003</v>
      </c>
      <c r="C8" s="859">
        <v>60.546748466000004</v>
      </c>
      <c r="D8" s="859">
        <v>60.827546362</v>
      </c>
      <c r="E8" s="859">
        <v>60.428193585999999</v>
      </c>
      <c r="F8" s="860">
        <v>60.684149368999996</v>
      </c>
      <c r="G8" s="875">
        <v>60.495486409999998</v>
      </c>
      <c r="H8" s="875">
        <v>60.827247532000001</v>
      </c>
      <c r="I8" s="875">
        <v>59.738994011999999</v>
      </c>
      <c r="K8" s="547"/>
      <c r="L8" s="547"/>
      <c r="M8" s="547"/>
      <c r="N8" s="547"/>
      <c r="O8" s="547"/>
      <c r="P8" s="547"/>
      <c r="Q8" s="547"/>
    </row>
    <row r="9" spans="1:22" s="851" customFormat="1" ht="15.95" customHeight="1">
      <c r="A9" s="863" t="s">
        <v>538</v>
      </c>
      <c r="B9" s="864">
        <v>0.42043047500000003</v>
      </c>
      <c r="C9" s="865">
        <v>0.35501631500000003</v>
      </c>
      <c r="D9" s="865">
        <v>0.43828031499999998</v>
      </c>
      <c r="E9" s="865">
        <v>1.331267008</v>
      </c>
      <c r="F9" s="866">
        <v>0.31313093400000003</v>
      </c>
      <c r="G9" s="876">
        <v>0.60389769599999998</v>
      </c>
      <c r="H9" s="876">
        <v>0.59105107300000004</v>
      </c>
      <c r="I9" s="876">
        <v>1.219053894</v>
      </c>
      <c r="K9" s="547"/>
      <c r="L9" s="547"/>
      <c r="M9" s="547"/>
      <c r="N9" s="547"/>
      <c r="O9" s="547"/>
      <c r="P9" s="547"/>
      <c r="Q9" s="547"/>
    </row>
    <row r="10" spans="1:22" s="851" customFormat="1" ht="15.95" customHeight="1">
      <c r="A10" s="867" t="s">
        <v>539</v>
      </c>
      <c r="B10" s="868">
        <v>-1.254461888</v>
      </c>
      <c r="C10" s="869">
        <v>-0.98902358400000001</v>
      </c>
      <c r="D10" s="869">
        <v>-1.0504545270000001</v>
      </c>
      <c r="E10" s="869">
        <v>-1.538423941</v>
      </c>
      <c r="F10" s="870">
        <v>-1.131437129</v>
      </c>
      <c r="G10" s="877">
        <v>-1.191439141</v>
      </c>
      <c r="H10" s="877">
        <v>-1.317561827</v>
      </c>
      <c r="I10" s="877">
        <v>-0.87906419300000005</v>
      </c>
      <c r="K10" s="547"/>
      <c r="L10" s="547"/>
      <c r="M10" s="547"/>
      <c r="N10" s="547"/>
      <c r="O10" s="547"/>
      <c r="P10" s="547"/>
      <c r="Q10" s="547"/>
    </row>
    <row r="11" spans="1:22" s="851" customFormat="1" ht="15.95" customHeight="1">
      <c r="A11" s="863" t="s">
        <v>350</v>
      </c>
      <c r="B11" s="864">
        <v>-0.83403141299999994</v>
      </c>
      <c r="C11" s="865">
        <v>-0.63400726900000004</v>
      </c>
      <c r="D11" s="865">
        <v>-0.61217421200000011</v>
      </c>
      <c r="E11" s="865">
        <v>-0.20715693300000004</v>
      </c>
      <c r="F11" s="866">
        <v>-0.81830619500000001</v>
      </c>
      <c r="G11" s="876">
        <v>-0.58754144500000005</v>
      </c>
      <c r="H11" s="876">
        <v>-0.72651075399999998</v>
      </c>
      <c r="I11" s="876">
        <v>0.33998970099999992</v>
      </c>
      <c r="K11" s="547"/>
      <c r="L11" s="547"/>
      <c r="M11" s="547"/>
      <c r="N11" s="547"/>
      <c r="O11" s="547"/>
      <c r="P11" s="547"/>
      <c r="Q11" s="547"/>
    </row>
    <row r="12" spans="1:22" s="851" customFormat="1" ht="15.95" customHeight="1">
      <c r="A12" s="863" t="s">
        <v>540</v>
      </c>
      <c r="B12" s="864">
        <v>0</v>
      </c>
      <c r="C12" s="865">
        <v>0</v>
      </c>
      <c r="D12" s="865">
        <v>0</v>
      </c>
      <c r="E12" s="865">
        <v>0</v>
      </c>
      <c r="F12" s="866">
        <v>0</v>
      </c>
      <c r="G12" s="876">
        <v>0</v>
      </c>
      <c r="H12" s="876">
        <v>0</v>
      </c>
      <c r="I12" s="876">
        <v>0</v>
      </c>
      <c r="K12" s="547"/>
      <c r="L12" s="547"/>
      <c r="M12" s="547"/>
      <c r="N12" s="547"/>
      <c r="O12" s="547"/>
      <c r="P12" s="547"/>
      <c r="Q12" s="547"/>
    </row>
    <row r="13" spans="1:22" s="851" customFormat="1" ht="15.95" customHeight="1">
      <c r="A13" s="863" t="s">
        <v>541</v>
      </c>
      <c r="B13" s="864">
        <v>0.55952084400000002</v>
      </c>
      <c r="C13" s="865">
        <v>0.58194082800000002</v>
      </c>
      <c r="D13" s="865">
        <v>0.331376316</v>
      </c>
      <c r="E13" s="865">
        <v>0.60650970900000001</v>
      </c>
      <c r="F13" s="866">
        <v>0.56235041200000002</v>
      </c>
      <c r="G13" s="876">
        <v>0.77620440400000001</v>
      </c>
      <c r="H13" s="876">
        <v>0.39474963200000002</v>
      </c>
      <c r="I13" s="876">
        <v>0.74826381900000005</v>
      </c>
      <c r="K13" s="547"/>
      <c r="L13" s="547"/>
      <c r="M13" s="547"/>
      <c r="N13" s="547"/>
      <c r="O13" s="547"/>
      <c r="P13" s="547"/>
      <c r="Q13" s="547"/>
    </row>
    <row r="14" spans="1:22" s="851" customFormat="1" ht="15.95" customHeight="1">
      <c r="A14" s="863" t="s">
        <v>353</v>
      </c>
      <c r="B14" s="864">
        <v>0</v>
      </c>
      <c r="C14" s="865">
        <v>0</v>
      </c>
      <c r="D14" s="865">
        <v>0</v>
      </c>
      <c r="E14" s="865">
        <v>0</v>
      </c>
      <c r="F14" s="866">
        <v>0</v>
      </c>
      <c r="G14" s="876">
        <v>0</v>
      </c>
      <c r="H14" s="876">
        <v>0</v>
      </c>
      <c r="I14" s="876">
        <v>0</v>
      </c>
      <c r="K14" s="547"/>
      <c r="L14" s="547"/>
      <c r="M14" s="547"/>
      <c r="N14" s="547"/>
      <c r="O14" s="547"/>
      <c r="P14" s="547"/>
      <c r="Q14" s="547"/>
    </row>
    <row r="15" spans="1:22" s="851" customFormat="1" ht="15.95" customHeight="1">
      <c r="A15" s="871" t="s">
        <v>354</v>
      </c>
      <c r="B15" s="872">
        <v>60.220171456000003</v>
      </c>
      <c r="C15" s="873">
        <v>60.494682025000003</v>
      </c>
      <c r="D15" s="873">
        <v>60.546748465999997</v>
      </c>
      <c r="E15" s="873">
        <v>60.827546362</v>
      </c>
      <c r="F15" s="874">
        <v>60.428193585999999</v>
      </c>
      <c r="G15" s="878">
        <v>60.684149368999996</v>
      </c>
      <c r="H15" s="878">
        <v>60.495486409999998</v>
      </c>
      <c r="I15" s="878">
        <v>60.827247532000001</v>
      </c>
      <c r="K15" s="547"/>
      <c r="L15" s="547"/>
      <c r="M15" s="547"/>
      <c r="N15" s="547"/>
      <c r="O15" s="547"/>
      <c r="P15" s="547"/>
      <c r="Q15" s="547"/>
    </row>
    <row r="16" spans="1:22" s="851" customFormat="1" ht="15.95" customHeight="1">
      <c r="A16" s="852" t="s">
        <v>542</v>
      </c>
      <c r="B16" s="858"/>
      <c r="C16" s="859"/>
      <c r="D16" s="859"/>
      <c r="E16" s="859"/>
      <c r="F16" s="860"/>
      <c r="G16" s="875"/>
      <c r="H16" s="875"/>
      <c r="I16" s="875"/>
      <c r="K16" s="547"/>
      <c r="L16" s="547"/>
      <c r="M16" s="547"/>
      <c r="N16" s="547"/>
      <c r="O16" s="547"/>
      <c r="P16" s="547"/>
      <c r="Q16" s="547"/>
    </row>
    <row r="17" spans="1:17" s="851" customFormat="1" ht="15.95" customHeight="1">
      <c r="A17" s="857" t="s">
        <v>537</v>
      </c>
      <c r="B17" s="864">
        <v>0</v>
      </c>
      <c r="C17" s="859">
        <v>0</v>
      </c>
      <c r="D17" s="859">
        <v>0</v>
      </c>
      <c r="E17" s="859">
        <v>0</v>
      </c>
      <c r="F17" s="866">
        <v>0</v>
      </c>
      <c r="G17" s="875">
        <v>0</v>
      </c>
      <c r="H17" s="875">
        <v>0</v>
      </c>
      <c r="I17" s="875">
        <v>0</v>
      </c>
      <c r="K17" s="547"/>
      <c r="L17" s="547"/>
      <c r="M17" s="547"/>
      <c r="N17" s="547"/>
      <c r="O17" s="547"/>
      <c r="P17" s="547"/>
      <c r="Q17" s="547"/>
    </row>
    <row r="18" spans="1:17" s="851" customFormat="1" ht="15.95" customHeight="1">
      <c r="A18" s="863" t="s">
        <v>538</v>
      </c>
      <c r="B18" s="864">
        <v>0</v>
      </c>
      <c r="C18" s="865">
        <v>0</v>
      </c>
      <c r="D18" s="865">
        <v>0</v>
      </c>
      <c r="E18" s="865">
        <v>0</v>
      </c>
      <c r="F18" s="866">
        <v>0</v>
      </c>
      <c r="G18" s="876">
        <v>0</v>
      </c>
      <c r="H18" s="876">
        <v>0</v>
      </c>
      <c r="I18" s="876">
        <v>0</v>
      </c>
      <c r="K18" s="547"/>
      <c r="L18" s="547"/>
      <c r="M18" s="547"/>
      <c r="N18" s="547"/>
      <c r="O18" s="547"/>
      <c r="P18" s="547"/>
      <c r="Q18" s="547"/>
    </row>
    <row r="19" spans="1:17" s="851" customFormat="1" ht="15.95" customHeight="1">
      <c r="A19" s="867" t="s">
        <v>539</v>
      </c>
      <c r="B19" s="868">
        <v>0</v>
      </c>
      <c r="C19" s="869">
        <v>0</v>
      </c>
      <c r="D19" s="869">
        <v>0</v>
      </c>
      <c r="E19" s="869">
        <v>0</v>
      </c>
      <c r="F19" s="870">
        <v>0</v>
      </c>
      <c r="G19" s="877">
        <v>0</v>
      </c>
      <c r="H19" s="877">
        <v>0</v>
      </c>
      <c r="I19" s="877">
        <v>0</v>
      </c>
      <c r="K19" s="547"/>
      <c r="L19" s="547"/>
      <c r="M19" s="547"/>
      <c r="N19" s="547"/>
      <c r="O19" s="547"/>
      <c r="P19" s="547"/>
      <c r="Q19" s="547"/>
    </row>
    <row r="20" spans="1:17" s="851" customFormat="1" ht="15.95" customHeight="1">
      <c r="A20" s="863" t="s">
        <v>350</v>
      </c>
      <c r="B20" s="864">
        <v>0</v>
      </c>
      <c r="C20" s="865">
        <v>0</v>
      </c>
      <c r="D20" s="865">
        <v>0</v>
      </c>
      <c r="E20" s="865">
        <v>0</v>
      </c>
      <c r="F20" s="866">
        <v>0</v>
      </c>
      <c r="G20" s="876">
        <v>0</v>
      </c>
      <c r="H20" s="876">
        <v>0</v>
      </c>
      <c r="I20" s="876">
        <v>0</v>
      </c>
      <c r="K20" s="547"/>
      <c r="L20" s="547"/>
      <c r="M20" s="547"/>
      <c r="N20" s="547"/>
      <c r="O20" s="547"/>
      <c r="P20" s="547"/>
      <c r="Q20" s="547"/>
    </row>
    <row r="21" spans="1:17" s="851" customFormat="1" ht="15.95" customHeight="1">
      <c r="A21" s="863" t="s">
        <v>540</v>
      </c>
      <c r="B21" s="864">
        <v>0</v>
      </c>
      <c r="C21" s="865">
        <v>0</v>
      </c>
      <c r="D21" s="865">
        <v>0</v>
      </c>
      <c r="E21" s="865">
        <v>0</v>
      </c>
      <c r="F21" s="866">
        <v>0</v>
      </c>
      <c r="G21" s="876">
        <v>0</v>
      </c>
      <c r="H21" s="876">
        <v>0</v>
      </c>
      <c r="I21" s="876">
        <v>0</v>
      </c>
      <c r="K21" s="547"/>
      <c r="L21" s="547"/>
      <c r="M21" s="547"/>
      <c r="N21" s="547"/>
      <c r="O21" s="547"/>
      <c r="P21" s="547"/>
      <c r="Q21" s="547"/>
    </row>
    <row r="22" spans="1:17" s="851" customFormat="1" ht="15.95" customHeight="1">
      <c r="A22" s="863" t="s">
        <v>541</v>
      </c>
      <c r="B22" s="864">
        <v>0</v>
      </c>
      <c r="C22" s="865">
        <v>0</v>
      </c>
      <c r="D22" s="865">
        <v>0</v>
      </c>
      <c r="E22" s="865">
        <v>0</v>
      </c>
      <c r="F22" s="866">
        <v>0</v>
      </c>
      <c r="G22" s="876">
        <v>0</v>
      </c>
      <c r="H22" s="876">
        <v>0</v>
      </c>
      <c r="I22" s="876">
        <v>0</v>
      </c>
      <c r="K22" s="547"/>
      <c r="L22" s="547"/>
      <c r="M22" s="547"/>
      <c r="N22" s="547"/>
      <c r="O22" s="547"/>
      <c r="P22" s="547"/>
      <c r="Q22" s="547"/>
    </row>
    <row r="23" spans="1:17" s="851" customFormat="1" ht="15.95" customHeight="1">
      <c r="A23" s="863" t="s">
        <v>353</v>
      </c>
      <c r="B23" s="864">
        <v>0</v>
      </c>
      <c r="C23" s="865">
        <v>0</v>
      </c>
      <c r="D23" s="865">
        <v>0</v>
      </c>
      <c r="E23" s="865">
        <v>0</v>
      </c>
      <c r="F23" s="866">
        <v>0</v>
      </c>
      <c r="G23" s="876">
        <v>0</v>
      </c>
      <c r="H23" s="876">
        <v>0</v>
      </c>
      <c r="I23" s="876">
        <v>0</v>
      </c>
      <c r="K23" s="547"/>
      <c r="L23" s="547"/>
      <c r="M23" s="547"/>
      <c r="N23" s="547"/>
      <c r="O23" s="547"/>
      <c r="P23" s="547"/>
      <c r="Q23" s="547"/>
    </row>
    <row r="24" spans="1:17" s="851" customFormat="1" ht="15.95" customHeight="1">
      <c r="A24" s="871" t="s">
        <v>354</v>
      </c>
      <c r="B24" s="872">
        <v>0</v>
      </c>
      <c r="C24" s="873">
        <v>0</v>
      </c>
      <c r="D24" s="873">
        <v>0</v>
      </c>
      <c r="E24" s="873">
        <v>0</v>
      </c>
      <c r="F24" s="874">
        <v>0</v>
      </c>
      <c r="G24" s="878">
        <v>0</v>
      </c>
      <c r="H24" s="878">
        <v>0</v>
      </c>
      <c r="I24" s="878">
        <v>0</v>
      </c>
      <c r="K24" s="547"/>
      <c r="L24" s="547"/>
      <c r="M24" s="547"/>
      <c r="N24" s="547"/>
      <c r="O24" s="547"/>
      <c r="P24" s="547"/>
      <c r="Q24" s="547"/>
    </row>
    <row r="25" spans="1:17" s="851" customFormat="1" ht="15.95" customHeight="1">
      <c r="A25" s="852" t="s">
        <v>543</v>
      </c>
      <c r="B25" s="858"/>
      <c r="C25" s="859"/>
      <c r="D25" s="859"/>
      <c r="E25" s="859"/>
      <c r="F25" s="860"/>
      <c r="G25" s="875"/>
      <c r="H25" s="875"/>
      <c r="I25" s="875"/>
      <c r="K25" s="547"/>
      <c r="L25" s="547"/>
      <c r="M25" s="547"/>
      <c r="N25" s="547"/>
      <c r="O25" s="547"/>
      <c r="P25" s="547"/>
      <c r="Q25" s="547"/>
    </row>
    <row r="26" spans="1:17" s="851" customFormat="1" ht="15.95" customHeight="1">
      <c r="A26" s="857" t="s">
        <v>537</v>
      </c>
      <c r="B26" s="864">
        <v>0</v>
      </c>
      <c r="C26" s="859">
        <v>0</v>
      </c>
      <c r="D26" s="859">
        <v>0</v>
      </c>
      <c r="E26" s="859">
        <v>0</v>
      </c>
      <c r="F26" s="866">
        <v>0</v>
      </c>
      <c r="G26" s="875">
        <v>0</v>
      </c>
      <c r="H26" s="875">
        <v>0</v>
      </c>
      <c r="I26" s="875">
        <v>0</v>
      </c>
      <c r="K26" s="547"/>
      <c r="L26" s="547"/>
      <c r="M26" s="547"/>
      <c r="N26" s="547"/>
      <c r="O26" s="547"/>
      <c r="P26" s="547"/>
      <c r="Q26" s="547"/>
    </row>
    <row r="27" spans="1:17" s="851" customFormat="1" ht="15.95" customHeight="1">
      <c r="A27" s="863" t="s">
        <v>538</v>
      </c>
      <c r="B27" s="864">
        <v>0</v>
      </c>
      <c r="C27" s="865">
        <v>0</v>
      </c>
      <c r="D27" s="865">
        <v>0</v>
      </c>
      <c r="E27" s="865">
        <v>0</v>
      </c>
      <c r="F27" s="866">
        <v>0</v>
      </c>
      <c r="G27" s="876">
        <v>0</v>
      </c>
      <c r="H27" s="876">
        <v>0</v>
      </c>
      <c r="I27" s="876">
        <v>0</v>
      </c>
      <c r="K27" s="547"/>
      <c r="L27" s="547"/>
      <c r="M27" s="547"/>
      <c r="N27" s="547"/>
      <c r="O27" s="547"/>
      <c r="P27" s="547"/>
      <c r="Q27" s="547"/>
    </row>
    <row r="28" spans="1:17" s="851" customFormat="1" ht="15.95" customHeight="1">
      <c r="A28" s="867" t="s">
        <v>539</v>
      </c>
      <c r="B28" s="868">
        <v>0</v>
      </c>
      <c r="C28" s="869">
        <v>0</v>
      </c>
      <c r="D28" s="869">
        <v>0</v>
      </c>
      <c r="E28" s="869">
        <v>0</v>
      </c>
      <c r="F28" s="870">
        <v>0</v>
      </c>
      <c r="G28" s="877">
        <v>0</v>
      </c>
      <c r="H28" s="877">
        <v>0</v>
      </c>
      <c r="I28" s="877">
        <v>0</v>
      </c>
      <c r="K28" s="547"/>
      <c r="L28" s="547"/>
      <c r="M28" s="547"/>
      <c r="N28" s="547"/>
      <c r="O28" s="547"/>
      <c r="P28" s="547"/>
      <c r="Q28" s="547"/>
    </row>
    <row r="29" spans="1:17" s="851" customFormat="1" ht="15.95" customHeight="1">
      <c r="A29" s="863" t="s">
        <v>350</v>
      </c>
      <c r="B29" s="864">
        <v>0</v>
      </c>
      <c r="C29" s="865">
        <v>0</v>
      </c>
      <c r="D29" s="865">
        <v>0</v>
      </c>
      <c r="E29" s="865">
        <v>0</v>
      </c>
      <c r="F29" s="866">
        <v>0</v>
      </c>
      <c r="G29" s="876">
        <v>0</v>
      </c>
      <c r="H29" s="876">
        <v>0</v>
      </c>
      <c r="I29" s="876">
        <v>0</v>
      </c>
      <c r="K29" s="547"/>
      <c r="L29" s="547"/>
      <c r="M29" s="547"/>
      <c r="N29" s="547"/>
      <c r="O29" s="547"/>
      <c r="P29" s="547"/>
      <c r="Q29" s="547"/>
    </row>
    <row r="30" spans="1:17" s="851" customFormat="1" ht="15.95" customHeight="1">
      <c r="A30" s="863" t="s">
        <v>540</v>
      </c>
      <c r="B30" s="864">
        <v>0</v>
      </c>
      <c r="C30" s="865">
        <v>0</v>
      </c>
      <c r="D30" s="865">
        <v>0</v>
      </c>
      <c r="E30" s="865">
        <v>0</v>
      </c>
      <c r="F30" s="866">
        <v>0</v>
      </c>
      <c r="G30" s="876">
        <v>0</v>
      </c>
      <c r="H30" s="876">
        <v>0</v>
      </c>
      <c r="I30" s="876">
        <v>0</v>
      </c>
      <c r="K30" s="547"/>
      <c r="L30" s="547"/>
      <c r="M30" s="547"/>
      <c r="N30" s="547"/>
      <c r="O30" s="547"/>
      <c r="P30" s="547"/>
      <c r="Q30" s="547"/>
    </row>
    <row r="31" spans="1:17" s="851" customFormat="1" ht="15.95" customHeight="1">
      <c r="A31" s="863" t="s">
        <v>541</v>
      </c>
      <c r="B31" s="864">
        <v>0</v>
      </c>
      <c r="C31" s="865">
        <v>0</v>
      </c>
      <c r="D31" s="865">
        <v>0</v>
      </c>
      <c r="E31" s="865">
        <v>0</v>
      </c>
      <c r="F31" s="866">
        <v>0</v>
      </c>
      <c r="G31" s="876">
        <v>0</v>
      </c>
      <c r="H31" s="876">
        <v>0</v>
      </c>
      <c r="I31" s="876">
        <v>0</v>
      </c>
      <c r="K31" s="547"/>
      <c r="L31" s="547"/>
      <c r="M31" s="547"/>
      <c r="N31" s="547"/>
      <c r="O31" s="547"/>
      <c r="P31" s="547"/>
      <c r="Q31" s="547"/>
    </row>
    <row r="32" spans="1:17" s="851" customFormat="1" ht="15.95" customHeight="1">
      <c r="A32" s="863" t="s">
        <v>353</v>
      </c>
      <c r="B32" s="864">
        <v>0</v>
      </c>
      <c r="C32" s="865">
        <v>0</v>
      </c>
      <c r="D32" s="865">
        <v>0</v>
      </c>
      <c r="E32" s="865">
        <v>0</v>
      </c>
      <c r="F32" s="866">
        <v>0</v>
      </c>
      <c r="G32" s="876">
        <v>0</v>
      </c>
      <c r="H32" s="876">
        <v>0</v>
      </c>
      <c r="I32" s="876">
        <v>0</v>
      </c>
      <c r="K32" s="547"/>
      <c r="L32" s="547"/>
      <c r="M32" s="547"/>
      <c r="N32" s="547"/>
      <c r="O32" s="547"/>
      <c r="P32" s="547"/>
      <c r="Q32" s="547"/>
    </row>
    <row r="33" spans="1:25" s="851" customFormat="1" ht="15.95" customHeight="1">
      <c r="A33" s="871" t="s">
        <v>354</v>
      </c>
      <c r="B33" s="872">
        <v>0</v>
      </c>
      <c r="C33" s="873">
        <v>0</v>
      </c>
      <c r="D33" s="873">
        <v>0</v>
      </c>
      <c r="E33" s="873">
        <v>0</v>
      </c>
      <c r="F33" s="874">
        <v>0</v>
      </c>
      <c r="G33" s="878">
        <v>0</v>
      </c>
      <c r="H33" s="878">
        <v>0</v>
      </c>
      <c r="I33" s="878">
        <v>0</v>
      </c>
      <c r="K33" s="547"/>
      <c r="L33" s="547"/>
      <c r="M33" s="547"/>
      <c r="N33" s="547"/>
      <c r="O33" s="547"/>
      <c r="P33" s="547"/>
      <c r="Q33" s="547"/>
    </row>
    <row r="34" spans="1:25" s="851" customFormat="1" ht="15.95" customHeight="1">
      <c r="A34" s="852" t="s">
        <v>544</v>
      </c>
      <c r="B34" s="858"/>
      <c r="C34" s="859"/>
      <c r="D34" s="859"/>
      <c r="E34" s="859"/>
      <c r="F34" s="860"/>
      <c r="G34" s="875"/>
      <c r="H34" s="875"/>
      <c r="I34" s="875"/>
      <c r="K34" s="547"/>
      <c r="L34" s="547"/>
      <c r="M34" s="547"/>
      <c r="N34" s="547"/>
      <c r="O34" s="547"/>
      <c r="P34" s="547"/>
      <c r="Q34" s="547"/>
    </row>
    <row r="35" spans="1:25" s="851" customFormat="1" ht="15.95" customHeight="1">
      <c r="A35" s="857" t="s">
        <v>537</v>
      </c>
      <c r="B35" s="858">
        <v>60.494682025000003</v>
      </c>
      <c r="C35" s="859">
        <v>60.546748466000004</v>
      </c>
      <c r="D35" s="859">
        <v>60.827546362</v>
      </c>
      <c r="E35" s="859">
        <v>60.428193585999999</v>
      </c>
      <c r="F35" s="860">
        <v>60.684149368999996</v>
      </c>
      <c r="G35" s="875">
        <v>60.495486409999998</v>
      </c>
      <c r="H35" s="875">
        <v>60.827247532000001</v>
      </c>
      <c r="I35" s="875">
        <v>59.738994011999999</v>
      </c>
      <c r="K35" s="547"/>
      <c r="L35" s="547"/>
      <c r="M35" s="547"/>
      <c r="N35" s="547"/>
      <c r="O35" s="547"/>
      <c r="P35" s="547"/>
      <c r="Q35" s="547"/>
    </row>
    <row r="36" spans="1:25" s="851" customFormat="1" ht="15.95" customHeight="1">
      <c r="A36" s="863" t="s">
        <v>538</v>
      </c>
      <c r="B36" s="864">
        <v>0.42043047500000003</v>
      </c>
      <c r="C36" s="865">
        <v>0.35501631500000003</v>
      </c>
      <c r="D36" s="865">
        <v>0.43828031499999998</v>
      </c>
      <c r="E36" s="865">
        <v>1.331267008</v>
      </c>
      <c r="F36" s="866">
        <v>0.31313093400000003</v>
      </c>
      <c r="G36" s="876">
        <v>0.60389769599999998</v>
      </c>
      <c r="H36" s="876">
        <v>0.59105107300000004</v>
      </c>
      <c r="I36" s="876">
        <v>1.219053894</v>
      </c>
      <c r="K36" s="547"/>
      <c r="L36" s="547"/>
      <c r="M36" s="547"/>
      <c r="N36" s="547"/>
      <c r="O36" s="547"/>
      <c r="P36" s="547"/>
      <c r="Q36" s="547"/>
    </row>
    <row r="37" spans="1:25" s="851" customFormat="1" ht="15.95" customHeight="1">
      <c r="A37" s="867" t="s">
        <v>539</v>
      </c>
      <c r="B37" s="868">
        <v>-1.254461888</v>
      </c>
      <c r="C37" s="869">
        <v>-0.98902358400000001</v>
      </c>
      <c r="D37" s="869">
        <v>-1.0504545270000001</v>
      </c>
      <c r="E37" s="869">
        <v>-1.538423941</v>
      </c>
      <c r="F37" s="870">
        <v>-1.131437129</v>
      </c>
      <c r="G37" s="877">
        <v>-1.191439141</v>
      </c>
      <c r="H37" s="877">
        <v>-1.317561827</v>
      </c>
      <c r="I37" s="877">
        <v>-0.87906419300000005</v>
      </c>
      <c r="K37" s="547"/>
      <c r="L37" s="547"/>
      <c r="M37" s="547"/>
      <c r="N37" s="547"/>
      <c r="O37" s="547"/>
      <c r="P37" s="547"/>
      <c r="Q37" s="547"/>
    </row>
    <row r="38" spans="1:25" s="851" customFormat="1" ht="15.95" customHeight="1">
      <c r="A38" s="863" t="s">
        <v>350</v>
      </c>
      <c r="B38" s="864">
        <v>-0.83403141299999994</v>
      </c>
      <c r="C38" s="865">
        <v>-0.63400726900000004</v>
      </c>
      <c r="D38" s="865">
        <v>-0.61217421200000011</v>
      </c>
      <c r="E38" s="865">
        <v>-0.20715693300000004</v>
      </c>
      <c r="F38" s="866">
        <v>-0.81830619500000001</v>
      </c>
      <c r="G38" s="876">
        <v>-0.58754144500000005</v>
      </c>
      <c r="H38" s="876">
        <v>-0.72651075399999998</v>
      </c>
      <c r="I38" s="876">
        <v>0.33998970099999992</v>
      </c>
      <c r="K38" s="547"/>
      <c r="L38" s="547"/>
      <c r="M38" s="547"/>
      <c r="N38" s="547"/>
      <c r="O38" s="547"/>
      <c r="P38" s="547"/>
      <c r="Q38" s="547"/>
    </row>
    <row r="39" spans="1:25" s="851" customFormat="1" ht="15.95" customHeight="1">
      <c r="A39" s="863" t="s">
        <v>540</v>
      </c>
      <c r="B39" s="864">
        <v>0</v>
      </c>
      <c r="C39" s="865">
        <v>0</v>
      </c>
      <c r="D39" s="865">
        <v>0</v>
      </c>
      <c r="E39" s="865">
        <v>0</v>
      </c>
      <c r="F39" s="866">
        <v>0</v>
      </c>
      <c r="G39" s="876">
        <v>0</v>
      </c>
      <c r="H39" s="876">
        <v>0</v>
      </c>
      <c r="I39" s="876">
        <v>0</v>
      </c>
      <c r="K39" s="547"/>
      <c r="L39" s="547"/>
      <c r="M39" s="547"/>
      <c r="N39" s="547"/>
      <c r="O39" s="547"/>
      <c r="P39" s="547"/>
      <c r="Q39" s="547"/>
    </row>
    <row r="40" spans="1:25" s="851" customFormat="1" ht="15.95" customHeight="1">
      <c r="A40" s="863" t="s">
        <v>541</v>
      </c>
      <c r="B40" s="864">
        <v>0.55952084400000002</v>
      </c>
      <c r="C40" s="865">
        <v>0.58194082800000002</v>
      </c>
      <c r="D40" s="865">
        <v>0.331376316</v>
      </c>
      <c r="E40" s="865">
        <v>0.60650970900000001</v>
      </c>
      <c r="F40" s="866">
        <v>0.56235041200000002</v>
      </c>
      <c r="G40" s="876">
        <v>0.77620440400000001</v>
      </c>
      <c r="H40" s="876">
        <v>0.39474963200000002</v>
      </c>
      <c r="I40" s="876">
        <v>0.74826381900000005</v>
      </c>
      <c r="K40" s="547"/>
      <c r="L40" s="547"/>
      <c r="M40" s="547"/>
      <c r="N40" s="547"/>
      <c r="O40" s="547"/>
      <c r="P40" s="547"/>
      <c r="Q40" s="547"/>
    </row>
    <row r="41" spans="1:25" s="851" customFormat="1" ht="15.95" customHeight="1">
      <c r="A41" s="863" t="s">
        <v>353</v>
      </c>
      <c r="B41" s="864">
        <v>0</v>
      </c>
      <c r="C41" s="865">
        <v>0</v>
      </c>
      <c r="D41" s="865">
        <v>0</v>
      </c>
      <c r="E41" s="865">
        <v>0</v>
      </c>
      <c r="F41" s="866">
        <v>0</v>
      </c>
      <c r="G41" s="876">
        <v>0</v>
      </c>
      <c r="H41" s="876">
        <v>0</v>
      </c>
      <c r="I41" s="876">
        <v>0</v>
      </c>
      <c r="K41" s="547"/>
      <c r="L41" s="547"/>
      <c r="M41" s="547"/>
      <c r="N41" s="547"/>
      <c r="O41" s="547"/>
      <c r="P41" s="547"/>
      <c r="Q41" s="547"/>
    </row>
    <row r="42" spans="1:25" s="851" customFormat="1" ht="15.95" customHeight="1">
      <c r="A42" s="879" t="s">
        <v>354</v>
      </c>
      <c r="B42" s="880">
        <v>60.220171456000003</v>
      </c>
      <c r="C42" s="881">
        <v>60.494682025000003</v>
      </c>
      <c r="D42" s="881">
        <v>60.546748465999997</v>
      </c>
      <c r="E42" s="881">
        <v>60.827546362</v>
      </c>
      <c r="F42" s="882">
        <v>60.428193585999999</v>
      </c>
      <c r="G42" s="884">
        <v>60.684149368999996</v>
      </c>
      <c r="H42" s="884">
        <v>60.495486409999998</v>
      </c>
      <c r="I42" s="884">
        <v>60.827247532000001</v>
      </c>
      <c r="K42" s="547"/>
      <c r="L42" s="547"/>
      <c r="M42" s="547"/>
      <c r="N42" s="547"/>
      <c r="O42" s="547"/>
      <c r="P42" s="547"/>
      <c r="Q42" s="547"/>
    </row>
    <row r="43" spans="1:25" s="851" customFormat="1" ht="15.95" customHeight="1">
      <c r="A43" s="1158"/>
      <c r="B43" s="1158"/>
      <c r="C43" s="1158"/>
      <c r="D43" s="1158"/>
      <c r="E43" s="1158"/>
      <c r="F43" s="1158"/>
      <c r="G43" s="1158"/>
      <c r="H43" s="1158"/>
      <c r="K43" s="547"/>
      <c r="L43" s="547"/>
      <c r="M43" s="547"/>
      <c r="N43" s="547"/>
      <c r="O43" s="547"/>
      <c r="P43" s="547"/>
      <c r="Q43" s="547"/>
    </row>
    <row r="44" spans="1:25" s="851" customFormat="1" ht="15.95" customHeight="1">
      <c r="A44" s="1158"/>
      <c r="B44" s="1158"/>
      <c r="C44" s="1158"/>
      <c r="D44" s="1158"/>
      <c r="E44" s="1158"/>
      <c r="F44" s="1158"/>
      <c r="G44" s="1158"/>
      <c r="H44" s="1158"/>
      <c r="K44" s="547"/>
      <c r="L44" s="547"/>
      <c r="M44" s="547"/>
      <c r="N44" s="547"/>
      <c r="O44" s="547"/>
      <c r="P44" s="547"/>
      <c r="Q44" s="547"/>
    </row>
    <row r="45" spans="1:25">
      <c r="B45" s="885">
        <v>0</v>
      </c>
      <c r="C45" s="885">
        <v>0</v>
      </c>
      <c r="D45" s="885">
        <v>0</v>
      </c>
      <c r="E45" s="885">
        <v>0</v>
      </c>
      <c r="F45" s="885">
        <v>0</v>
      </c>
      <c r="G45" s="885">
        <v>0</v>
      </c>
      <c r="H45" s="885">
        <v>0</v>
      </c>
      <c r="I45" s="885">
        <v>0</v>
      </c>
      <c r="J45" s="885"/>
      <c r="R45" s="547"/>
      <c r="S45" s="547"/>
      <c r="T45" s="547"/>
      <c r="U45" s="547"/>
      <c r="V45" s="547"/>
      <c r="W45" s="547"/>
      <c r="X45" s="547"/>
      <c r="Y45" s="547"/>
    </row>
    <row r="46" spans="1:25">
      <c r="B46" s="885">
        <v>0</v>
      </c>
      <c r="C46" s="885">
        <v>0</v>
      </c>
      <c r="D46" s="885">
        <v>0</v>
      </c>
      <c r="E46" s="885">
        <v>0</v>
      </c>
      <c r="F46" s="885">
        <v>0</v>
      </c>
      <c r="G46" s="885">
        <v>0</v>
      </c>
      <c r="H46" s="885">
        <v>0</v>
      </c>
      <c r="I46" s="885">
        <v>0</v>
      </c>
      <c r="J46" s="885"/>
      <c r="R46" s="547"/>
      <c r="S46" s="547"/>
      <c r="T46" s="547"/>
      <c r="U46" s="547"/>
      <c r="V46" s="547"/>
      <c r="W46" s="547"/>
      <c r="X46" s="547"/>
      <c r="Y46" s="547"/>
    </row>
  </sheetData>
  <mergeCells count="2">
    <mergeCell ref="A43:H43"/>
    <mergeCell ref="A44:H44"/>
  </mergeCells>
  <pageMargins left="0.74803149606299213" right="0.35433070866141736" top="0.47244094488188981" bottom="0.43307086614173229" header="0.11811023622047245" footer="0.11811023622047245"/>
  <pageSetup paperSize="9" scale="79"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G66"/>
  <sheetViews>
    <sheetView showGridLines="0" view="pageBreakPreview" zoomScale="70" zoomScaleNormal="90" zoomScaleSheetLayoutView="70" workbookViewId="0"/>
  </sheetViews>
  <sheetFormatPr defaultRowHeight="12.75"/>
  <cols>
    <col min="1" max="1" width="65.7109375" style="192" customWidth="1"/>
    <col min="2" max="5" width="12.7109375" style="192" customWidth="1"/>
    <col min="6" max="9" width="12.7109375" style="883" customWidth="1"/>
    <col min="10" max="10" width="3.7109375" style="883" customWidth="1"/>
    <col min="11" max="11" width="14" style="547" customWidth="1"/>
    <col min="12" max="12" width="65.7109375" style="547" customWidth="1"/>
    <col min="13" max="20" width="12.5703125" style="547" customWidth="1"/>
    <col min="21" max="21" width="3.5703125" style="547" customWidth="1"/>
    <col min="22" max="31" width="9.140625" style="547"/>
    <col min="32" max="16384" width="9.140625" style="883"/>
  </cols>
  <sheetData>
    <row r="1" spans="1:33" s="583" customFormat="1" ht="50.1" customHeight="1">
      <c r="A1" s="582"/>
      <c r="K1" s="547"/>
      <c r="L1" s="547"/>
      <c r="M1" s="547"/>
      <c r="N1" s="547"/>
      <c r="O1" s="547"/>
      <c r="P1" s="547"/>
      <c r="Q1" s="547"/>
      <c r="R1" s="547"/>
      <c r="S1" s="547"/>
      <c r="T1" s="547"/>
      <c r="U1" s="547"/>
      <c r="V1" s="547"/>
      <c r="W1" s="547"/>
      <c r="X1" s="547"/>
      <c r="Y1" s="547"/>
      <c r="Z1" s="547"/>
      <c r="AA1" s="547"/>
      <c r="AB1" s="547"/>
      <c r="AC1" s="547"/>
      <c r="AD1" s="547"/>
      <c r="AE1" s="547"/>
    </row>
    <row r="2" spans="1:33" s="192" customFormat="1" ht="39.950000000000003" customHeight="1">
      <c r="A2" s="190" t="s">
        <v>602</v>
      </c>
      <c r="B2" s="585"/>
      <c r="C2" s="586"/>
      <c r="D2" s="586"/>
      <c r="E2" s="585"/>
      <c r="F2" s="585"/>
      <c r="G2" s="846"/>
      <c r="H2" s="369"/>
      <c r="I2" s="585"/>
      <c r="J2" s="270"/>
      <c r="K2" s="298"/>
      <c r="L2" s="298"/>
      <c r="M2" s="298"/>
      <c r="N2" s="298"/>
      <c r="O2" s="298"/>
      <c r="P2" s="298"/>
      <c r="Q2" s="298"/>
      <c r="R2" s="298"/>
      <c r="S2" s="298"/>
      <c r="T2" s="298"/>
      <c r="U2" s="298"/>
      <c r="V2" s="298"/>
      <c r="W2" s="298"/>
      <c r="X2" s="298"/>
      <c r="Y2" s="298"/>
      <c r="Z2" s="298"/>
      <c r="AA2" s="298"/>
      <c r="AB2" s="298"/>
      <c r="AC2" s="298"/>
      <c r="AD2" s="298"/>
      <c r="AE2" s="298"/>
      <c r="AF2" s="270"/>
      <c r="AG2" s="270"/>
    </row>
    <row r="3" spans="1:33" s="192" customFormat="1" ht="2.1" customHeight="1">
      <c r="A3" s="642"/>
      <c r="B3" s="195"/>
      <c r="C3" s="196"/>
      <c r="D3" s="196"/>
      <c r="E3" s="195"/>
      <c r="F3" s="195"/>
      <c r="G3" s="195"/>
      <c r="H3" s="643"/>
      <c r="I3" s="195"/>
      <c r="J3" s="270"/>
      <c r="K3" s="298"/>
      <c r="L3" s="298"/>
      <c r="M3" s="298"/>
      <c r="N3" s="298"/>
      <c r="O3" s="298"/>
      <c r="P3" s="298"/>
      <c r="Q3" s="298"/>
      <c r="R3" s="298"/>
      <c r="S3" s="298"/>
      <c r="T3" s="298"/>
      <c r="U3" s="298"/>
      <c r="V3" s="298"/>
      <c r="W3" s="298"/>
      <c r="X3" s="298"/>
      <c r="Y3" s="298"/>
      <c r="Z3" s="298"/>
      <c r="AA3" s="298"/>
      <c r="AB3" s="298"/>
      <c r="AC3" s="298"/>
      <c r="AD3" s="298"/>
      <c r="AE3" s="298"/>
      <c r="AF3" s="270"/>
      <c r="AG3" s="270"/>
    </row>
    <row r="4" spans="1:33" s="199" customFormat="1" ht="15.75" customHeight="1">
      <c r="A4" s="197"/>
      <c r="B4" s="197"/>
      <c r="C4" s="197"/>
      <c r="D4" s="197"/>
      <c r="E4" s="198"/>
      <c r="F4" s="198"/>
      <c r="G4" s="198"/>
      <c r="H4" s="371"/>
      <c r="I4" s="372"/>
      <c r="J4" s="372"/>
      <c r="K4" s="298"/>
      <c r="L4" s="298"/>
      <c r="M4" s="298"/>
      <c r="N4" s="298"/>
      <c r="O4" s="298"/>
      <c r="P4" s="298"/>
      <c r="Q4" s="298"/>
      <c r="R4" s="298"/>
      <c r="S4" s="298"/>
      <c r="T4" s="298"/>
      <c r="U4" s="298"/>
      <c r="V4" s="298"/>
      <c r="W4" s="298"/>
      <c r="X4" s="298"/>
      <c r="Y4" s="298"/>
      <c r="Z4" s="298"/>
      <c r="AA4" s="298"/>
      <c r="AB4" s="298"/>
      <c r="AC4" s="298"/>
      <c r="AD4" s="298"/>
      <c r="AE4" s="298"/>
      <c r="AF4" s="372"/>
      <c r="AG4" s="372"/>
    </row>
    <row r="5" spans="1:33" s="199" customFormat="1" ht="20.100000000000001" customHeight="1">
      <c r="A5" s="200" t="s">
        <v>546</v>
      </c>
      <c r="B5" s="201"/>
      <c r="C5" s="201"/>
      <c r="D5" s="201"/>
      <c r="E5" s="300"/>
      <c r="F5" s="300"/>
      <c r="G5" s="300"/>
      <c r="H5" s="847"/>
      <c r="I5" s="847"/>
      <c r="K5" s="298"/>
      <c r="L5" s="298"/>
      <c r="M5" s="298"/>
      <c r="N5" s="298"/>
      <c r="O5" s="298"/>
      <c r="P5" s="298"/>
      <c r="Q5" s="298"/>
      <c r="R5" s="298"/>
      <c r="S5" s="298"/>
      <c r="T5" s="298"/>
      <c r="U5" s="298"/>
      <c r="V5" s="298"/>
      <c r="W5" s="298"/>
      <c r="X5" s="298"/>
      <c r="Y5" s="298"/>
      <c r="Z5" s="298"/>
      <c r="AA5" s="298"/>
      <c r="AB5" s="298"/>
      <c r="AC5" s="298"/>
      <c r="AD5" s="298"/>
      <c r="AE5" s="298"/>
    </row>
    <row r="6" spans="1:33" s="851" customFormat="1" ht="15.95" customHeight="1">
      <c r="A6" s="848" t="s">
        <v>347</v>
      </c>
      <c r="B6" s="589" t="s">
        <v>190</v>
      </c>
      <c r="C6" s="204" t="s">
        <v>191</v>
      </c>
      <c r="D6" s="204" t="s">
        <v>192</v>
      </c>
      <c r="E6" s="204" t="s">
        <v>193</v>
      </c>
      <c r="F6" s="849" t="s">
        <v>54</v>
      </c>
      <c r="G6" s="850" t="s">
        <v>55</v>
      </c>
      <c r="H6" s="850" t="s">
        <v>56</v>
      </c>
      <c r="I6" s="850" t="s">
        <v>57</v>
      </c>
      <c r="K6" s="547"/>
      <c r="L6" s="547"/>
      <c r="M6" s="547"/>
      <c r="N6" s="547"/>
      <c r="O6" s="547"/>
      <c r="P6" s="547"/>
      <c r="Q6" s="547"/>
      <c r="R6" s="547"/>
      <c r="S6" s="547"/>
      <c r="T6" s="547"/>
      <c r="U6" s="547"/>
      <c r="V6" s="547"/>
      <c r="W6" s="547"/>
      <c r="X6" s="547"/>
      <c r="Y6" s="547"/>
      <c r="Z6" s="547"/>
      <c r="AA6" s="547"/>
      <c r="AB6" s="547"/>
      <c r="AC6" s="547"/>
      <c r="AD6" s="547"/>
      <c r="AE6" s="547"/>
    </row>
    <row r="7" spans="1:33" s="851" customFormat="1" ht="15.95" customHeight="1">
      <c r="A7" s="852" t="s">
        <v>536</v>
      </c>
      <c r="B7" s="853"/>
      <c r="C7" s="854"/>
      <c r="D7" s="854"/>
      <c r="E7" s="854"/>
      <c r="F7" s="855"/>
      <c r="G7" s="856"/>
      <c r="H7" s="856"/>
      <c r="I7" s="856"/>
      <c r="K7" s="547"/>
      <c r="L7" s="547"/>
      <c r="M7" s="547"/>
      <c r="N7" s="547"/>
      <c r="O7" s="547"/>
      <c r="P7" s="547"/>
      <c r="Q7" s="547"/>
      <c r="R7" s="547"/>
      <c r="S7" s="547"/>
      <c r="T7" s="547"/>
      <c r="U7" s="547"/>
      <c r="V7" s="547"/>
      <c r="W7" s="547"/>
      <c r="X7" s="547"/>
      <c r="Y7" s="547"/>
      <c r="Z7" s="547"/>
      <c r="AA7" s="547"/>
      <c r="AB7" s="547"/>
      <c r="AC7" s="547"/>
      <c r="AD7" s="547"/>
      <c r="AE7" s="547"/>
    </row>
    <row r="8" spans="1:33" s="851" customFormat="1" ht="15.95" customHeight="1">
      <c r="A8" s="857" t="s">
        <v>537</v>
      </c>
      <c r="B8" s="858">
        <v>19.017597362250459</v>
      </c>
      <c r="C8" s="859">
        <v>19.093826349623669</v>
      </c>
      <c r="D8" s="859">
        <v>19.588930015436144</v>
      </c>
      <c r="E8" s="859">
        <v>21.006444973279141</v>
      </c>
      <c r="F8" s="860">
        <v>20.766915614150729</v>
      </c>
      <c r="G8" s="875">
        <v>20.459183038865721</v>
      </c>
      <c r="H8" s="875">
        <v>20.762886851500337</v>
      </c>
      <c r="I8" s="875">
        <v>20.300455998916885</v>
      </c>
      <c r="K8" s="547"/>
      <c r="L8" s="547"/>
      <c r="M8" s="547"/>
      <c r="N8" s="547"/>
      <c r="O8" s="547"/>
      <c r="P8" s="547"/>
      <c r="Q8" s="547"/>
      <c r="R8" s="547"/>
      <c r="S8" s="547"/>
      <c r="T8" s="547"/>
      <c r="U8" s="547"/>
      <c r="V8" s="547"/>
      <c r="W8" s="547"/>
      <c r="X8" s="547"/>
      <c r="Y8" s="547"/>
      <c r="Z8" s="547"/>
      <c r="AA8" s="547"/>
      <c r="AB8" s="547"/>
      <c r="AC8" s="547"/>
      <c r="AD8" s="547"/>
      <c r="AE8" s="547"/>
    </row>
    <row r="9" spans="1:33" s="851" customFormat="1" ht="15.95" customHeight="1">
      <c r="A9" s="863" t="s">
        <v>538</v>
      </c>
      <c r="B9" s="864">
        <v>0.57834752052052296</v>
      </c>
      <c r="C9" s="865">
        <v>0.48402788007835501</v>
      </c>
      <c r="D9" s="865">
        <v>0.50252597149707401</v>
      </c>
      <c r="E9" s="865">
        <v>0.473171229730114</v>
      </c>
      <c r="F9" s="866">
        <v>0.76593670909306599</v>
      </c>
      <c r="G9" s="876">
        <v>0.60190872041528198</v>
      </c>
      <c r="H9" s="876">
        <v>0.66425140945452799</v>
      </c>
      <c r="I9" s="876">
        <v>0.73186997608617399</v>
      </c>
      <c r="K9" s="547"/>
      <c r="L9" s="547"/>
      <c r="M9" s="547"/>
      <c r="N9" s="547"/>
      <c r="O9" s="547"/>
      <c r="P9" s="547"/>
      <c r="Q9" s="547"/>
      <c r="R9" s="547"/>
      <c r="S9" s="547"/>
      <c r="T9" s="547"/>
      <c r="U9" s="547"/>
      <c r="V9" s="547"/>
      <c r="W9" s="547"/>
      <c r="X9" s="547"/>
      <c r="Y9" s="547"/>
      <c r="Z9" s="547"/>
      <c r="AA9" s="547"/>
      <c r="AB9" s="547"/>
      <c r="AC9" s="547"/>
      <c r="AD9" s="547"/>
      <c r="AE9" s="547"/>
    </row>
    <row r="10" spans="1:33" s="851" customFormat="1" ht="15.95" customHeight="1">
      <c r="A10" s="867" t="s">
        <v>539</v>
      </c>
      <c r="B10" s="868">
        <v>-0.78234268768253001</v>
      </c>
      <c r="C10" s="869">
        <v>-0.842125695468667</v>
      </c>
      <c r="D10" s="869">
        <v>-0.845271158911717</v>
      </c>
      <c r="E10" s="869">
        <v>-0.86411055677130599</v>
      </c>
      <c r="F10" s="870">
        <v>-0.83911263506216804</v>
      </c>
      <c r="G10" s="877">
        <v>-0.82208584224221393</v>
      </c>
      <c r="H10" s="877">
        <v>-0.82231042864220405</v>
      </c>
      <c r="I10" s="877">
        <v>-0.95603444462214393</v>
      </c>
      <c r="K10" s="547"/>
      <c r="L10" s="547"/>
      <c r="M10" s="547"/>
      <c r="N10" s="547"/>
      <c r="O10" s="547"/>
      <c r="P10" s="547"/>
      <c r="Q10" s="547"/>
      <c r="R10" s="547"/>
      <c r="S10" s="547"/>
      <c r="T10" s="547"/>
      <c r="U10" s="547"/>
      <c r="V10" s="547"/>
      <c r="W10" s="547"/>
      <c r="X10" s="547"/>
      <c r="Y10" s="547"/>
      <c r="Z10" s="547"/>
      <c r="AA10" s="547"/>
      <c r="AB10" s="547"/>
      <c r="AC10" s="547"/>
      <c r="AD10" s="547"/>
      <c r="AE10" s="547"/>
    </row>
    <row r="11" spans="1:33" s="851" customFormat="1" ht="15.95" customHeight="1">
      <c r="A11" s="863" t="s">
        <v>350</v>
      </c>
      <c r="B11" s="864">
        <v>-0.20399516716200705</v>
      </c>
      <c r="C11" s="865">
        <v>-0.35809781539031199</v>
      </c>
      <c r="D11" s="865">
        <v>-0.34274518741464299</v>
      </c>
      <c r="E11" s="865">
        <v>-0.390939327041192</v>
      </c>
      <c r="F11" s="866">
        <v>-7.3175925969102051E-2</v>
      </c>
      <c r="G11" s="876">
        <v>-0.22017712182693194</v>
      </c>
      <c r="H11" s="876">
        <v>-0.15805901918767606</v>
      </c>
      <c r="I11" s="876">
        <v>-0.22416446853596994</v>
      </c>
      <c r="K11" s="547"/>
      <c r="L11" s="547"/>
      <c r="M11" s="547"/>
      <c r="N11" s="547"/>
      <c r="O11" s="547"/>
      <c r="P11" s="547"/>
      <c r="Q11" s="547"/>
      <c r="R11" s="547"/>
      <c r="S11" s="547"/>
      <c r="T11" s="547"/>
      <c r="U11" s="547"/>
      <c r="V11" s="547"/>
      <c r="W11" s="547"/>
      <c r="X11" s="547"/>
      <c r="Y11" s="547"/>
      <c r="Z11" s="547"/>
      <c r="AA11" s="547"/>
      <c r="AB11" s="547"/>
      <c r="AC11" s="547"/>
      <c r="AD11" s="547"/>
      <c r="AE11" s="547"/>
    </row>
    <row r="12" spans="1:33" s="851" customFormat="1" ht="15.95" customHeight="1">
      <c r="A12" s="863" t="s">
        <v>540</v>
      </c>
      <c r="B12" s="864">
        <v>0</v>
      </c>
      <c r="C12" s="865">
        <v>0</v>
      </c>
      <c r="D12" s="865">
        <v>0</v>
      </c>
      <c r="E12" s="865">
        <v>-1.0325554190872299</v>
      </c>
      <c r="F12" s="866">
        <v>0</v>
      </c>
      <c r="G12" s="876">
        <v>0</v>
      </c>
      <c r="H12" s="876">
        <v>0</v>
      </c>
      <c r="I12" s="876">
        <v>0</v>
      </c>
      <c r="K12" s="547"/>
      <c r="L12" s="547"/>
      <c r="M12" s="547"/>
      <c r="N12" s="547"/>
      <c r="O12" s="547"/>
      <c r="P12" s="547"/>
      <c r="Q12" s="547"/>
      <c r="R12" s="547"/>
      <c r="S12" s="547"/>
      <c r="T12" s="547"/>
      <c r="U12" s="547"/>
      <c r="V12" s="547"/>
      <c r="W12" s="547"/>
      <c r="X12" s="547"/>
      <c r="Y12" s="547"/>
      <c r="Z12" s="547"/>
      <c r="AA12" s="547"/>
      <c r="AB12" s="547"/>
      <c r="AC12" s="547"/>
      <c r="AD12" s="547"/>
      <c r="AE12" s="547"/>
    </row>
    <row r="13" spans="1:33" s="851" customFormat="1" ht="15.95" customHeight="1">
      <c r="A13" s="863" t="s">
        <v>541</v>
      </c>
      <c r="B13" s="864">
        <v>0.23037060670272599</v>
      </c>
      <c r="C13" s="865">
        <v>0.23154156899459202</v>
      </c>
      <c r="D13" s="865">
        <v>-9.0417308893634502E-2</v>
      </c>
      <c r="E13" s="865">
        <v>0.1320368095119</v>
      </c>
      <c r="F13" s="866">
        <v>0.30295276624176698</v>
      </c>
      <c r="G13" s="876">
        <v>0.42724376342775799</v>
      </c>
      <c r="H13" s="876">
        <v>-4.0603929585596998E-2</v>
      </c>
      <c r="I13" s="876">
        <v>0.42788906652497</v>
      </c>
      <c r="K13" s="547"/>
      <c r="L13" s="547"/>
      <c r="M13" s="547"/>
      <c r="N13" s="547"/>
      <c r="O13" s="547"/>
      <c r="P13" s="547"/>
      <c r="Q13" s="547"/>
      <c r="R13" s="547"/>
      <c r="S13" s="547"/>
      <c r="T13" s="547"/>
      <c r="U13" s="547"/>
      <c r="V13" s="547"/>
      <c r="W13" s="547"/>
      <c r="X13" s="547"/>
      <c r="Y13" s="547"/>
      <c r="Z13" s="547"/>
      <c r="AA13" s="547"/>
      <c r="AB13" s="547"/>
      <c r="AC13" s="547"/>
      <c r="AD13" s="547"/>
      <c r="AE13" s="547"/>
    </row>
    <row r="14" spans="1:33" s="851" customFormat="1" ht="15.95" customHeight="1">
      <c r="A14" s="863" t="s">
        <v>353</v>
      </c>
      <c r="B14" s="864">
        <v>-4.6873307764278192E-2</v>
      </c>
      <c r="C14" s="865">
        <v>5.0327259022548934E-2</v>
      </c>
      <c r="D14" s="865">
        <v>-6.1941169504264253E-2</v>
      </c>
      <c r="E14" s="865">
        <v>-0.12605702122641982</v>
      </c>
      <c r="F14" s="866">
        <v>9.7525191990016982E-3</v>
      </c>
      <c r="G14" s="876">
        <v>0.10066593368415402</v>
      </c>
      <c r="H14" s="876">
        <v>-0.10504086386136312</v>
      </c>
      <c r="I14" s="876">
        <v>0.25870625459451513</v>
      </c>
      <c r="K14" s="547"/>
      <c r="L14" s="547"/>
      <c r="M14" s="547"/>
      <c r="N14" s="547"/>
      <c r="O14" s="547"/>
      <c r="P14" s="547"/>
      <c r="Q14" s="547"/>
      <c r="R14" s="547"/>
      <c r="S14" s="547"/>
      <c r="T14" s="547"/>
      <c r="U14" s="547"/>
      <c r="V14" s="547"/>
      <c r="W14" s="547"/>
      <c r="X14" s="547"/>
      <c r="Y14" s="547"/>
      <c r="Z14" s="547"/>
      <c r="AA14" s="547"/>
      <c r="AB14" s="547"/>
      <c r="AC14" s="547"/>
      <c r="AD14" s="547"/>
      <c r="AE14" s="547"/>
    </row>
    <row r="15" spans="1:33" s="851" customFormat="1" ht="15.95" customHeight="1">
      <c r="A15" s="871" t="s">
        <v>354</v>
      </c>
      <c r="B15" s="872">
        <v>18.997099494026902</v>
      </c>
      <c r="C15" s="873">
        <v>19.017597362250498</v>
      </c>
      <c r="D15" s="873">
        <v>19.093826349623601</v>
      </c>
      <c r="E15" s="873">
        <v>19.588930015436198</v>
      </c>
      <c r="F15" s="874">
        <v>21.006444973622397</v>
      </c>
      <c r="G15" s="878">
        <v>20.766915614150701</v>
      </c>
      <c r="H15" s="878">
        <v>20.459183038865699</v>
      </c>
      <c r="I15" s="878">
        <v>20.762886851500401</v>
      </c>
      <c r="K15" s="547"/>
      <c r="L15" s="547"/>
      <c r="M15" s="547"/>
      <c r="N15" s="547"/>
      <c r="O15" s="547"/>
      <c r="P15" s="547"/>
      <c r="Q15" s="547"/>
      <c r="R15" s="547"/>
      <c r="S15" s="547"/>
      <c r="T15" s="547"/>
      <c r="U15" s="547"/>
      <c r="V15" s="547"/>
      <c r="W15" s="547"/>
      <c r="X15" s="547"/>
      <c r="Y15" s="547"/>
      <c r="Z15" s="547"/>
      <c r="AA15" s="547"/>
      <c r="AB15" s="547"/>
      <c r="AC15" s="547"/>
      <c r="AD15" s="547"/>
      <c r="AE15" s="547"/>
    </row>
    <row r="16" spans="1:33" s="851" customFormat="1" ht="15.95" customHeight="1">
      <c r="A16" s="852" t="s">
        <v>542</v>
      </c>
      <c r="B16" s="858"/>
      <c r="C16" s="859"/>
      <c r="D16" s="859"/>
      <c r="E16" s="859"/>
      <c r="F16" s="860"/>
      <c r="G16" s="875"/>
      <c r="H16" s="875"/>
      <c r="I16" s="875"/>
      <c r="K16" s="547"/>
      <c r="L16" s="547"/>
      <c r="M16" s="547"/>
      <c r="N16" s="547"/>
      <c r="O16" s="547"/>
      <c r="P16" s="547"/>
      <c r="Q16" s="547"/>
      <c r="R16" s="547"/>
      <c r="S16" s="547"/>
      <c r="T16" s="547"/>
      <c r="U16" s="547"/>
      <c r="V16" s="547"/>
      <c r="W16" s="547"/>
      <c r="X16" s="547"/>
      <c r="Y16" s="547"/>
      <c r="Z16" s="547"/>
      <c r="AA16" s="547"/>
      <c r="AB16" s="547"/>
      <c r="AC16" s="547"/>
      <c r="AD16" s="547"/>
      <c r="AE16" s="547"/>
    </row>
    <row r="17" spans="1:31" s="851" customFormat="1" ht="15.95" customHeight="1">
      <c r="A17" s="857" t="s">
        <v>537</v>
      </c>
      <c r="B17" s="864">
        <v>0</v>
      </c>
      <c r="C17" s="859">
        <v>0</v>
      </c>
      <c r="D17" s="859">
        <v>0</v>
      </c>
      <c r="E17" s="859">
        <v>0</v>
      </c>
      <c r="F17" s="866">
        <v>0</v>
      </c>
      <c r="G17" s="875">
        <v>0</v>
      </c>
      <c r="H17" s="875">
        <v>0</v>
      </c>
      <c r="I17" s="875">
        <v>0</v>
      </c>
      <c r="K17" s="547"/>
      <c r="L17" s="547"/>
      <c r="M17" s="547"/>
      <c r="N17" s="547"/>
      <c r="O17" s="547"/>
      <c r="P17" s="547"/>
      <c r="Q17" s="547"/>
      <c r="R17" s="547"/>
      <c r="S17" s="547"/>
      <c r="T17" s="547"/>
      <c r="U17" s="547"/>
      <c r="V17" s="547"/>
      <c r="W17" s="547"/>
      <c r="X17" s="547"/>
      <c r="Y17" s="547"/>
      <c r="Z17" s="547"/>
      <c r="AA17" s="547"/>
      <c r="AB17" s="547"/>
      <c r="AC17" s="547"/>
      <c r="AD17" s="547"/>
      <c r="AE17" s="547"/>
    </row>
    <row r="18" spans="1:31" s="851" customFormat="1" ht="15.95" customHeight="1">
      <c r="A18" s="863" t="s">
        <v>538</v>
      </c>
      <c r="B18" s="864">
        <v>0</v>
      </c>
      <c r="C18" s="865">
        <v>0</v>
      </c>
      <c r="D18" s="865">
        <v>0</v>
      </c>
      <c r="E18" s="865">
        <v>0</v>
      </c>
      <c r="F18" s="866">
        <v>0</v>
      </c>
      <c r="G18" s="876">
        <v>0</v>
      </c>
      <c r="H18" s="876">
        <v>0</v>
      </c>
      <c r="I18" s="876">
        <v>0</v>
      </c>
      <c r="K18" s="547"/>
      <c r="L18" s="547"/>
      <c r="M18" s="547"/>
      <c r="N18" s="547"/>
      <c r="O18" s="547"/>
      <c r="P18" s="547"/>
      <c r="Q18" s="547"/>
      <c r="R18" s="547"/>
      <c r="S18" s="547"/>
      <c r="T18" s="547"/>
      <c r="U18" s="547"/>
      <c r="V18" s="547"/>
      <c r="W18" s="547"/>
      <c r="X18" s="547"/>
      <c r="Y18" s="547"/>
      <c r="Z18" s="547"/>
      <c r="AA18" s="547"/>
      <c r="AB18" s="547"/>
      <c r="AC18" s="547"/>
      <c r="AD18" s="547"/>
      <c r="AE18" s="547"/>
    </row>
    <row r="19" spans="1:31" s="851" customFormat="1" ht="15.95" customHeight="1">
      <c r="A19" s="867" t="s">
        <v>539</v>
      </c>
      <c r="B19" s="868">
        <v>0</v>
      </c>
      <c r="C19" s="869">
        <v>0</v>
      </c>
      <c r="D19" s="869">
        <v>0</v>
      </c>
      <c r="E19" s="869">
        <v>0</v>
      </c>
      <c r="F19" s="870">
        <v>0</v>
      </c>
      <c r="G19" s="877">
        <v>0</v>
      </c>
      <c r="H19" s="877">
        <v>0</v>
      </c>
      <c r="I19" s="877">
        <v>0</v>
      </c>
      <c r="K19" s="547"/>
      <c r="L19" s="547"/>
      <c r="M19" s="547"/>
      <c r="N19" s="547"/>
      <c r="O19" s="547"/>
      <c r="P19" s="547"/>
      <c r="Q19" s="547"/>
      <c r="R19" s="547"/>
      <c r="S19" s="547"/>
      <c r="T19" s="547"/>
      <c r="U19" s="547"/>
      <c r="V19" s="547"/>
      <c r="W19" s="547"/>
      <c r="X19" s="547"/>
      <c r="Y19" s="547"/>
      <c r="Z19" s="547"/>
      <c r="AA19" s="547"/>
      <c r="AB19" s="547"/>
      <c r="AC19" s="547"/>
      <c r="AD19" s="547"/>
      <c r="AE19" s="547"/>
    </row>
    <row r="20" spans="1:31" s="851" customFormat="1" ht="15.95" customHeight="1">
      <c r="A20" s="863" t="s">
        <v>350</v>
      </c>
      <c r="B20" s="864">
        <v>0</v>
      </c>
      <c r="C20" s="865">
        <v>0</v>
      </c>
      <c r="D20" s="865">
        <v>0</v>
      </c>
      <c r="E20" s="865">
        <v>0</v>
      </c>
      <c r="F20" s="866">
        <v>0</v>
      </c>
      <c r="G20" s="876">
        <v>0</v>
      </c>
      <c r="H20" s="876">
        <v>0</v>
      </c>
      <c r="I20" s="876">
        <v>0</v>
      </c>
      <c r="K20" s="547"/>
      <c r="L20" s="547"/>
      <c r="M20" s="547"/>
      <c r="N20" s="547"/>
      <c r="O20" s="547"/>
      <c r="P20" s="547"/>
      <c r="Q20" s="547"/>
      <c r="R20" s="547"/>
      <c r="S20" s="547"/>
      <c r="T20" s="547"/>
      <c r="U20" s="547"/>
      <c r="V20" s="547"/>
      <c r="W20" s="547"/>
      <c r="X20" s="547"/>
      <c r="Y20" s="547"/>
      <c r="Z20" s="547"/>
      <c r="AA20" s="547"/>
      <c r="AB20" s="547"/>
      <c r="AC20" s="547"/>
      <c r="AD20" s="547"/>
      <c r="AE20" s="547"/>
    </row>
    <row r="21" spans="1:31" s="851" customFormat="1" ht="15.95" customHeight="1">
      <c r="A21" s="863" t="s">
        <v>540</v>
      </c>
      <c r="B21" s="864">
        <v>0</v>
      </c>
      <c r="C21" s="865">
        <v>0</v>
      </c>
      <c r="D21" s="865">
        <v>0</v>
      </c>
      <c r="E21" s="865">
        <v>0</v>
      </c>
      <c r="F21" s="866">
        <v>0</v>
      </c>
      <c r="G21" s="876">
        <v>0</v>
      </c>
      <c r="H21" s="876">
        <v>0</v>
      </c>
      <c r="I21" s="876">
        <v>0</v>
      </c>
      <c r="K21" s="547"/>
      <c r="L21" s="547"/>
      <c r="M21" s="547"/>
      <c r="N21" s="547"/>
      <c r="O21" s="547"/>
      <c r="P21" s="547"/>
      <c r="Q21" s="547"/>
      <c r="R21" s="547"/>
      <c r="S21" s="547"/>
      <c r="T21" s="547"/>
      <c r="U21" s="547"/>
      <c r="V21" s="547"/>
      <c r="W21" s="547"/>
      <c r="X21" s="547"/>
      <c r="Y21" s="547"/>
      <c r="Z21" s="547"/>
      <c r="AA21" s="547"/>
      <c r="AB21" s="547"/>
      <c r="AC21" s="547"/>
      <c r="AD21" s="547"/>
      <c r="AE21" s="547"/>
    </row>
    <row r="22" spans="1:31" s="851" customFormat="1" ht="15.95" customHeight="1">
      <c r="A22" s="863" t="s">
        <v>541</v>
      </c>
      <c r="B22" s="864">
        <v>0</v>
      </c>
      <c r="C22" s="865">
        <v>0</v>
      </c>
      <c r="D22" s="865">
        <v>0</v>
      </c>
      <c r="E22" s="865">
        <v>0</v>
      </c>
      <c r="F22" s="866">
        <v>0</v>
      </c>
      <c r="G22" s="876">
        <v>0</v>
      </c>
      <c r="H22" s="876">
        <v>0</v>
      </c>
      <c r="I22" s="876">
        <v>0</v>
      </c>
      <c r="K22" s="547"/>
      <c r="L22" s="547"/>
      <c r="M22" s="547"/>
      <c r="N22" s="547"/>
      <c r="O22" s="547"/>
      <c r="P22" s="547"/>
      <c r="Q22" s="547"/>
      <c r="R22" s="547"/>
      <c r="S22" s="547"/>
      <c r="T22" s="547"/>
      <c r="U22" s="547"/>
      <c r="V22" s="547"/>
      <c r="W22" s="547"/>
      <c r="X22" s="547"/>
      <c r="Y22" s="547"/>
      <c r="Z22" s="547"/>
      <c r="AA22" s="547"/>
      <c r="AB22" s="547"/>
      <c r="AC22" s="547"/>
      <c r="AD22" s="547"/>
      <c r="AE22" s="547"/>
    </row>
    <row r="23" spans="1:31" s="851" customFormat="1" ht="15.95" customHeight="1">
      <c r="A23" s="863" t="s">
        <v>353</v>
      </c>
      <c r="B23" s="864">
        <v>0</v>
      </c>
      <c r="C23" s="865">
        <v>0</v>
      </c>
      <c r="D23" s="865">
        <v>0</v>
      </c>
      <c r="E23" s="865">
        <v>0</v>
      </c>
      <c r="F23" s="866">
        <v>0</v>
      </c>
      <c r="G23" s="876">
        <v>0</v>
      </c>
      <c r="H23" s="876">
        <v>0</v>
      </c>
      <c r="I23" s="876">
        <v>0</v>
      </c>
      <c r="K23" s="547"/>
      <c r="L23" s="547"/>
      <c r="M23" s="547"/>
      <c r="N23" s="547"/>
      <c r="O23" s="547"/>
      <c r="P23" s="547"/>
      <c r="Q23" s="547"/>
      <c r="R23" s="547"/>
      <c r="S23" s="547"/>
      <c r="T23" s="547"/>
      <c r="U23" s="547"/>
      <c r="V23" s="547"/>
      <c r="W23" s="547"/>
      <c r="X23" s="547"/>
      <c r="Y23" s="547"/>
      <c r="Z23" s="547"/>
      <c r="AA23" s="547"/>
      <c r="AB23" s="547"/>
      <c r="AC23" s="547"/>
      <c r="AD23" s="547"/>
      <c r="AE23" s="547"/>
    </row>
    <row r="24" spans="1:31" s="851" customFormat="1" ht="15.95" customHeight="1">
      <c r="A24" s="871" t="s">
        <v>354</v>
      </c>
      <c r="B24" s="872">
        <v>0</v>
      </c>
      <c r="C24" s="873">
        <v>0</v>
      </c>
      <c r="D24" s="873">
        <v>0</v>
      </c>
      <c r="E24" s="873">
        <v>0</v>
      </c>
      <c r="F24" s="874">
        <v>0</v>
      </c>
      <c r="G24" s="878">
        <v>0</v>
      </c>
      <c r="H24" s="878">
        <v>0</v>
      </c>
      <c r="I24" s="878">
        <v>0</v>
      </c>
      <c r="K24" s="547"/>
      <c r="L24" s="547"/>
      <c r="M24" s="547"/>
      <c r="N24" s="547"/>
      <c r="O24" s="547"/>
      <c r="P24" s="547"/>
      <c r="Q24" s="547"/>
      <c r="R24" s="547"/>
      <c r="S24" s="547"/>
      <c r="T24" s="547"/>
      <c r="U24" s="547"/>
      <c r="V24" s="547"/>
      <c r="W24" s="547"/>
      <c r="X24" s="547"/>
      <c r="Y24" s="547"/>
      <c r="Z24" s="547"/>
      <c r="AA24" s="547"/>
      <c r="AB24" s="547"/>
      <c r="AC24" s="547"/>
      <c r="AD24" s="547"/>
      <c r="AE24" s="547"/>
    </row>
    <row r="25" spans="1:31" s="851" customFormat="1" ht="15.95" customHeight="1">
      <c r="A25" s="852" t="s">
        <v>543</v>
      </c>
      <c r="B25" s="858"/>
      <c r="C25" s="859"/>
      <c r="D25" s="859"/>
      <c r="E25" s="859"/>
      <c r="F25" s="860"/>
      <c r="G25" s="875"/>
      <c r="H25" s="875"/>
      <c r="I25" s="875"/>
      <c r="K25" s="547"/>
      <c r="L25" s="547"/>
      <c r="M25" s="547"/>
      <c r="N25" s="547"/>
      <c r="O25" s="547"/>
      <c r="P25" s="547"/>
      <c r="Q25" s="547"/>
      <c r="R25" s="547"/>
      <c r="S25" s="547"/>
      <c r="T25" s="547"/>
      <c r="U25" s="547"/>
      <c r="V25" s="547"/>
      <c r="W25" s="547"/>
      <c r="X25" s="547"/>
      <c r="Y25" s="547"/>
      <c r="Z25" s="547"/>
      <c r="AA25" s="547"/>
      <c r="AB25" s="547"/>
      <c r="AC25" s="547"/>
      <c r="AD25" s="547"/>
      <c r="AE25" s="547"/>
    </row>
    <row r="26" spans="1:31" s="851" customFormat="1" ht="15.95" customHeight="1">
      <c r="A26" s="857" t="s">
        <v>537</v>
      </c>
      <c r="B26" s="858">
        <v>21.585488813244126</v>
      </c>
      <c r="C26" s="859">
        <v>19.786099354675091</v>
      </c>
      <c r="D26" s="859">
        <v>20.029837847104996</v>
      </c>
      <c r="E26" s="859">
        <v>19.178774910602044</v>
      </c>
      <c r="F26" s="860">
        <v>17.939320407738048</v>
      </c>
      <c r="G26" s="875">
        <v>16.546925455412481</v>
      </c>
      <c r="H26" s="875">
        <v>16.577688230643098</v>
      </c>
      <c r="I26" s="875">
        <v>14.707580616576816</v>
      </c>
      <c r="K26" s="547"/>
      <c r="L26" s="547"/>
      <c r="M26" s="547"/>
      <c r="N26" s="547"/>
      <c r="O26" s="547"/>
      <c r="P26" s="547"/>
      <c r="Q26" s="547"/>
      <c r="R26" s="547"/>
      <c r="S26" s="547"/>
      <c r="T26" s="547"/>
      <c r="U26" s="547"/>
      <c r="V26" s="547"/>
      <c r="W26" s="547"/>
      <c r="X26" s="547"/>
      <c r="Y26" s="547"/>
      <c r="Z26" s="547"/>
      <c r="AA26" s="547"/>
      <c r="AB26" s="547"/>
      <c r="AC26" s="547"/>
      <c r="AD26" s="547"/>
      <c r="AE26" s="547"/>
    </row>
    <row r="27" spans="1:31" s="851" customFormat="1" ht="15.95" customHeight="1">
      <c r="A27" s="863" t="s">
        <v>538</v>
      </c>
      <c r="B27" s="864">
        <v>0.36851768664211998</v>
      </c>
      <c r="C27" s="865">
        <v>0.45884779537770998</v>
      </c>
      <c r="D27" s="865">
        <v>0.42138006879892997</v>
      </c>
      <c r="E27" s="865">
        <v>0.38856835060924</v>
      </c>
      <c r="F27" s="866">
        <v>0.31603587203871697</v>
      </c>
      <c r="G27" s="876">
        <v>0.29328331860162998</v>
      </c>
      <c r="H27" s="876">
        <v>0.35280312978231104</v>
      </c>
      <c r="I27" s="876">
        <v>0.31451756744686199</v>
      </c>
      <c r="K27" s="547"/>
      <c r="L27" s="547"/>
      <c r="M27" s="547"/>
      <c r="N27" s="547"/>
      <c r="O27" s="547"/>
      <c r="P27" s="547"/>
      <c r="Q27" s="547"/>
      <c r="R27" s="547"/>
      <c r="S27" s="547"/>
      <c r="T27" s="547"/>
      <c r="U27" s="547"/>
      <c r="V27" s="547"/>
      <c r="W27" s="547"/>
      <c r="X27" s="547"/>
      <c r="Y27" s="547"/>
      <c r="Z27" s="547"/>
      <c r="AA27" s="547"/>
      <c r="AB27" s="547"/>
      <c r="AC27" s="547"/>
      <c r="AD27" s="547"/>
      <c r="AE27" s="547"/>
    </row>
    <row r="28" spans="1:31" s="851" customFormat="1" ht="15.95" customHeight="1">
      <c r="A28" s="867" t="s">
        <v>539</v>
      </c>
      <c r="B28" s="868">
        <v>-0.108989977083967</v>
      </c>
      <c r="C28" s="869">
        <v>-7.3152656272630012E-2</v>
      </c>
      <c r="D28" s="869">
        <v>-8.4563780138677005E-2</v>
      </c>
      <c r="E28" s="869">
        <v>-0.11229877244611999</v>
      </c>
      <c r="F28" s="870">
        <v>-8.9799621128441004E-2</v>
      </c>
      <c r="G28" s="877">
        <v>-6.6239962197005009E-2</v>
      </c>
      <c r="H28" s="877">
        <v>-0.109621127950151</v>
      </c>
      <c r="I28" s="877">
        <v>-0.13143719103117699</v>
      </c>
      <c r="K28" s="547"/>
      <c r="L28" s="547"/>
      <c r="M28" s="547"/>
      <c r="N28" s="547"/>
      <c r="O28" s="547"/>
      <c r="P28" s="547"/>
      <c r="Q28" s="547"/>
      <c r="R28" s="547"/>
      <c r="S28" s="547"/>
      <c r="T28" s="547"/>
      <c r="U28" s="547"/>
      <c r="V28" s="547"/>
      <c r="W28" s="547"/>
      <c r="X28" s="547"/>
      <c r="Y28" s="547"/>
      <c r="Z28" s="547"/>
      <c r="AA28" s="547"/>
      <c r="AB28" s="547"/>
      <c r="AC28" s="547"/>
      <c r="AD28" s="547"/>
      <c r="AE28" s="547"/>
    </row>
    <row r="29" spans="1:31" s="851" customFormat="1" ht="15.95" customHeight="1">
      <c r="A29" s="863" t="s">
        <v>350</v>
      </c>
      <c r="B29" s="864">
        <v>0.25952770955815296</v>
      </c>
      <c r="C29" s="865">
        <v>0.38569513910507996</v>
      </c>
      <c r="D29" s="865">
        <v>0.33681628866025298</v>
      </c>
      <c r="E29" s="865">
        <v>0.27626957816312003</v>
      </c>
      <c r="F29" s="866">
        <v>0.22623625091027597</v>
      </c>
      <c r="G29" s="876">
        <v>0.22704335640462497</v>
      </c>
      <c r="H29" s="876">
        <v>0.24318200183216004</v>
      </c>
      <c r="I29" s="876">
        <v>0.183080376415685</v>
      </c>
      <c r="K29" s="547"/>
      <c r="L29" s="547"/>
      <c r="M29" s="547"/>
      <c r="N29" s="547"/>
      <c r="O29" s="547"/>
      <c r="P29" s="547"/>
      <c r="Q29" s="547"/>
      <c r="R29" s="547"/>
      <c r="S29" s="547"/>
      <c r="T29" s="547"/>
      <c r="U29" s="547"/>
      <c r="V29" s="547"/>
      <c r="W29" s="547"/>
      <c r="X29" s="547"/>
      <c r="Y29" s="547"/>
      <c r="Z29" s="547"/>
      <c r="AA29" s="547"/>
      <c r="AB29" s="547"/>
      <c r="AC29" s="547"/>
      <c r="AD29" s="547"/>
      <c r="AE29" s="547"/>
    </row>
    <row r="30" spans="1:31" s="851" customFormat="1" ht="15.95" customHeight="1">
      <c r="A30" s="863" t="s">
        <v>540</v>
      </c>
      <c r="B30" s="864">
        <v>0</v>
      </c>
      <c r="C30" s="865">
        <v>0</v>
      </c>
      <c r="D30" s="865">
        <v>0</v>
      </c>
      <c r="E30" s="865">
        <v>1.0029916280269799</v>
      </c>
      <c r="F30" s="866">
        <v>3.4087896347045897E-11</v>
      </c>
      <c r="G30" s="876">
        <v>0</v>
      </c>
      <c r="H30" s="876">
        <v>0</v>
      </c>
      <c r="I30" s="876">
        <v>-5.0035229342908896E-2</v>
      </c>
      <c r="K30" s="547"/>
      <c r="L30" s="547"/>
      <c r="M30" s="547"/>
      <c r="N30" s="547"/>
      <c r="O30" s="547"/>
      <c r="P30" s="547"/>
      <c r="Q30" s="547"/>
      <c r="R30" s="547"/>
      <c r="S30" s="547"/>
      <c r="T30" s="547"/>
      <c r="U30" s="547"/>
      <c r="V30" s="547"/>
      <c r="W30" s="547"/>
      <c r="X30" s="547"/>
      <c r="Y30" s="547"/>
      <c r="Z30" s="547"/>
      <c r="AA30" s="547"/>
      <c r="AB30" s="547"/>
      <c r="AC30" s="547"/>
      <c r="AD30" s="547"/>
      <c r="AE30" s="547"/>
    </row>
    <row r="31" spans="1:31" s="851" customFormat="1" ht="15.95" customHeight="1">
      <c r="A31" s="863" t="s">
        <v>541</v>
      </c>
      <c r="B31" s="864">
        <v>0.46514495481465001</v>
      </c>
      <c r="C31" s="865">
        <v>1.0403168186531699</v>
      </c>
      <c r="D31" s="865">
        <v>4.58396005027117E-2</v>
      </c>
      <c r="E31" s="865">
        <v>-6.30779052196839E-2</v>
      </c>
      <c r="F31" s="866">
        <v>0.93050590591709992</v>
      </c>
      <c r="G31" s="876">
        <v>0.67141864652209493</v>
      </c>
      <c r="H31" s="876">
        <v>2.8687486405645002E-2</v>
      </c>
      <c r="I31" s="876">
        <v>0.79641643003390006</v>
      </c>
      <c r="K31" s="547"/>
      <c r="L31" s="547"/>
      <c r="M31" s="547"/>
      <c r="N31" s="547"/>
      <c r="O31" s="547"/>
      <c r="P31" s="547"/>
      <c r="Q31" s="547"/>
      <c r="R31" s="547"/>
      <c r="S31" s="547"/>
      <c r="T31" s="547"/>
      <c r="U31" s="547"/>
      <c r="V31" s="547"/>
      <c r="W31" s="547"/>
      <c r="X31" s="547"/>
      <c r="Y31" s="547"/>
      <c r="Z31" s="547"/>
      <c r="AA31" s="547"/>
      <c r="AB31" s="547"/>
      <c r="AC31" s="547"/>
      <c r="AD31" s="547"/>
      <c r="AE31" s="547"/>
    </row>
    <row r="32" spans="1:31" s="851" customFormat="1" ht="15.95" customHeight="1">
      <c r="A32" s="863" t="s">
        <v>353</v>
      </c>
      <c r="B32" s="864">
        <v>0.189288142250671</v>
      </c>
      <c r="C32" s="865">
        <v>0.37337750081085996</v>
      </c>
      <c r="D32" s="865">
        <v>-0.62639438159286409</v>
      </c>
      <c r="E32" s="865">
        <v>-0.36512036446746099</v>
      </c>
      <c r="F32" s="866">
        <v>8.271234574698999E-2</v>
      </c>
      <c r="G32" s="876">
        <v>0.49393294939879601</v>
      </c>
      <c r="H32" s="876">
        <v>-0.30263226346840399</v>
      </c>
      <c r="I32" s="876">
        <v>0.94064603695960791</v>
      </c>
      <c r="K32" s="547"/>
      <c r="L32" s="547"/>
      <c r="M32" s="547"/>
      <c r="N32" s="547"/>
      <c r="O32" s="547"/>
      <c r="P32" s="547"/>
      <c r="Q32" s="547"/>
      <c r="R32" s="547"/>
      <c r="S32" s="547"/>
      <c r="T32" s="547"/>
      <c r="U32" s="547"/>
      <c r="V32" s="547"/>
      <c r="W32" s="547"/>
      <c r="X32" s="547"/>
      <c r="Y32" s="547"/>
      <c r="Z32" s="547"/>
      <c r="AA32" s="547"/>
      <c r="AB32" s="547"/>
      <c r="AC32" s="547"/>
      <c r="AD32" s="547"/>
      <c r="AE32" s="547"/>
    </row>
    <row r="33" spans="1:31" s="851" customFormat="1" ht="15.95" customHeight="1">
      <c r="A33" s="871" t="s">
        <v>354</v>
      </c>
      <c r="B33" s="872">
        <v>22.499449619867601</v>
      </c>
      <c r="C33" s="873">
        <v>21.585488813244201</v>
      </c>
      <c r="D33" s="873">
        <v>19.786099354675098</v>
      </c>
      <c r="E33" s="873">
        <v>20.029837847105</v>
      </c>
      <c r="F33" s="874">
        <v>19.178774910346501</v>
      </c>
      <c r="G33" s="878">
        <v>17.939320407737998</v>
      </c>
      <c r="H33" s="878">
        <v>16.546925455412499</v>
      </c>
      <c r="I33" s="878">
        <v>16.577688230643101</v>
      </c>
      <c r="K33" s="547"/>
      <c r="L33" s="547"/>
      <c r="M33" s="547"/>
      <c r="N33" s="547"/>
      <c r="O33" s="547"/>
      <c r="P33" s="547"/>
      <c r="Q33" s="547"/>
      <c r="R33" s="547"/>
      <c r="S33" s="547"/>
      <c r="T33" s="547"/>
      <c r="U33" s="547"/>
      <c r="V33" s="547"/>
      <c r="W33" s="547"/>
      <c r="X33" s="547"/>
      <c r="Y33" s="547"/>
      <c r="Z33" s="547"/>
      <c r="AA33" s="547"/>
      <c r="AB33" s="547"/>
      <c r="AC33" s="547"/>
      <c r="AD33" s="547"/>
      <c r="AE33" s="547"/>
    </row>
    <row r="34" spans="1:31" s="851" customFormat="1" ht="15.95" customHeight="1">
      <c r="A34" s="852" t="s">
        <v>544</v>
      </c>
      <c r="B34" s="858"/>
      <c r="C34" s="859"/>
      <c r="D34" s="859"/>
      <c r="E34" s="859"/>
      <c r="F34" s="860"/>
      <c r="G34" s="875"/>
      <c r="H34" s="875"/>
      <c r="I34" s="875"/>
      <c r="K34" s="547"/>
      <c r="L34" s="547"/>
      <c r="M34" s="547"/>
      <c r="N34" s="547"/>
      <c r="O34" s="547"/>
      <c r="P34" s="547"/>
      <c r="Q34" s="547"/>
      <c r="R34" s="547"/>
      <c r="S34" s="547"/>
      <c r="T34" s="547"/>
      <c r="U34" s="547"/>
      <c r="V34" s="547"/>
      <c r="W34" s="547"/>
      <c r="X34" s="547"/>
      <c r="Y34" s="547"/>
      <c r="Z34" s="547"/>
      <c r="AA34" s="547"/>
      <c r="AB34" s="547"/>
      <c r="AC34" s="547"/>
      <c r="AD34" s="547"/>
      <c r="AE34" s="547"/>
    </row>
    <row r="35" spans="1:31" s="851" customFormat="1" ht="15.95" customHeight="1">
      <c r="A35" s="857" t="s">
        <v>537</v>
      </c>
      <c r="B35" s="858">
        <v>40.603086175494589</v>
      </c>
      <c r="C35" s="859">
        <v>38.879925704298756</v>
      </c>
      <c r="D35" s="859">
        <v>39.618767862541141</v>
      </c>
      <c r="E35" s="859">
        <v>40.185219883881182</v>
      </c>
      <c r="F35" s="860">
        <v>38.706236021888778</v>
      </c>
      <c r="G35" s="875">
        <v>37.006108494278202</v>
      </c>
      <c r="H35" s="875">
        <v>37.340575082143431</v>
      </c>
      <c r="I35" s="875">
        <v>35.008036615493701</v>
      </c>
      <c r="K35" s="547"/>
      <c r="L35" s="547"/>
      <c r="M35" s="547"/>
      <c r="N35" s="547"/>
      <c r="O35" s="547"/>
      <c r="P35" s="547"/>
      <c r="Q35" s="547"/>
      <c r="R35" s="547"/>
      <c r="S35" s="547"/>
      <c r="T35" s="547"/>
      <c r="U35" s="547"/>
      <c r="V35" s="547"/>
      <c r="W35" s="547"/>
      <c r="X35" s="547"/>
      <c r="Y35" s="547"/>
      <c r="Z35" s="547"/>
      <c r="AA35" s="547"/>
      <c r="AB35" s="547"/>
      <c r="AC35" s="547"/>
      <c r="AD35" s="547"/>
      <c r="AE35" s="547"/>
    </row>
    <row r="36" spans="1:31" s="851" customFormat="1" ht="15.95" customHeight="1">
      <c r="A36" s="863" t="s">
        <v>538</v>
      </c>
      <c r="B36" s="864">
        <v>0.94686520716264289</v>
      </c>
      <c r="C36" s="865">
        <v>0.94287567545606499</v>
      </c>
      <c r="D36" s="865">
        <v>0.92390604029600398</v>
      </c>
      <c r="E36" s="865">
        <v>0.86173958033935394</v>
      </c>
      <c r="F36" s="866">
        <v>1.0819725811317831</v>
      </c>
      <c r="G36" s="876">
        <v>0.89519203901691191</v>
      </c>
      <c r="H36" s="876">
        <v>1.0170545392368391</v>
      </c>
      <c r="I36" s="876">
        <v>1.0463875435330361</v>
      </c>
      <c r="K36" s="547"/>
      <c r="L36" s="547"/>
      <c r="M36" s="547"/>
      <c r="N36" s="547"/>
      <c r="O36" s="547"/>
      <c r="P36" s="547"/>
      <c r="Q36" s="547"/>
      <c r="R36" s="547"/>
      <c r="S36" s="547"/>
      <c r="T36" s="547"/>
      <c r="U36" s="547"/>
      <c r="V36" s="547"/>
      <c r="W36" s="547"/>
      <c r="X36" s="547"/>
      <c r="Y36" s="547"/>
      <c r="Z36" s="547"/>
      <c r="AA36" s="547"/>
      <c r="AB36" s="547"/>
      <c r="AC36" s="547"/>
      <c r="AD36" s="547"/>
      <c r="AE36" s="547"/>
    </row>
    <row r="37" spans="1:31" s="851" customFormat="1" ht="15.95" customHeight="1">
      <c r="A37" s="867" t="s">
        <v>539</v>
      </c>
      <c r="B37" s="868">
        <v>-0.89133266476649697</v>
      </c>
      <c r="C37" s="869">
        <v>-0.91527835174129701</v>
      </c>
      <c r="D37" s="869">
        <v>-0.92983493905039405</v>
      </c>
      <c r="E37" s="869">
        <v>-0.97640932921742596</v>
      </c>
      <c r="F37" s="870">
        <v>-0.92891225619060902</v>
      </c>
      <c r="G37" s="877">
        <v>-0.88832580443921894</v>
      </c>
      <c r="H37" s="877">
        <v>-0.93193155659235505</v>
      </c>
      <c r="I37" s="877">
        <v>-1.0874716356533209</v>
      </c>
      <c r="K37" s="547"/>
      <c r="L37" s="547"/>
      <c r="M37" s="547"/>
      <c r="N37" s="547"/>
      <c r="O37" s="547"/>
      <c r="P37" s="547"/>
      <c r="Q37" s="547"/>
      <c r="R37" s="547"/>
      <c r="S37" s="547"/>
      <c r="T37" s="547"/>
      <c r="U37" s="547"/>
      <c r="V37" s="547"/>
      <c r="W37" s="547"/>
      <c r="X37" s="547"/>
      <c r="Y37" s="547"/>
      <c r="Z37" s="547"/>
      <c r="AA37" s="547"/>
      <c r="AB37" s="547"/>
      <c r="AC37" s="547"/>
      <c r="AD37" s="547"/>
      <c r="AE37" s="547"/>
    </row>
    <row r="38" spans="1:31" s="851" customFormat="1" ht="15.95" customHeight="1">
      <c r="A38" s="863" t="s">
        <v>350</v>
      </c>
      <c r="B38" s="864">
        <v>5.5532542396145912E-2</v>
      </c>
      <c r="C38" s="865">
        <v>2.7597323714767974E-2</v>
      </c>
      <c r="D38" s="865">
        <v>-5.9288987543900662E-3</v>
      </c>
      <c r="E38" s="865">
        <v>-0.11466974887807202</v>
      </c>
      <c r="F38" s="866">
        <v>0.15306032494117405</v>
      </c>
      <c r="G38" s="876">
        <v>6.8662345776929756E-3</v>
      </c>
      <c r="H38" s="876">
        <v>8.5122982644484035E-2</v>
      </c>
      <c r="I38" s="876">
        <v>-4.1084092120284854E-2</v>
      </c>
      <c r="K38" s="547"/>
      <c r="L38" s="547"/>
      <c r="M38" s="547"/>
      <c r="N38" s="547"/>
      <c r="O38" s="547"/>
      <c r="P38" s="547"/>
      <c r="Q38" s="547"/>
      <c r="R38" s="547"/>
      <c r="S38" s="547"/>
      <c r="T38" s="547"/>
      <c r="U38" s="547"/>
      <c r="V38" s="547"/>
      <c r="W38" s="547"/>
      <c r="X38" s="547"/>
      <c r="Y38" s="547"/>
      <c r="Z38" s="547"/>
      <c r="AA38" s="547"/>
      <c r="AB38" s="547"/>
      <c r="AC38" s="547"/>
      <c r="AD38" s="547"/>
      <c r="AE38" s="547"/>
    </row>
    <row r="39" spans="1:31" s="851" customFormat="1" ht="15.95" customHeight="1">
      <c r="A39" s="863" t="s">
        <v>540</v>
      </c>
      <c r="B39" s="864">
        <v>0</v>
      </c>
      <c r="C39" s="865">
        <v>0</v>
      </c>
      <c r="D39" s="865">
        <v>0</v>
      </c>
      <c r="E39" s="865">
        <v>-2.9563791060249978E-2</v>
      </c>
      <c r="F39" s="866">
        <v>3.4087896347045897E-11</v>
      </c>
      <c r="G39" s="876">
        <v>0</v>
      </c>
      <c r="H39" s="876">
        <v>0</v>
      </c>
      <c r="I39" s="876">
        <v>-5.0035229342908896E-2</v>
      </c>
      <c r="K39" s="547"/>
      <c r="L39" s="547"/>
      <c r="M39" s="547"/>
      <c r="N39" s="547"/>
      <c r="O39" s="547"/>
      <c r="P39" s="547"/>
      <c r="Q39" s="547"/>
      <c r="R39" s="547"/>
      <c r="S39" s="547"/>
      <c r="T39" s="547"/>
      <c r="U39" s="547"/>
      <c r="V39" s="547"/>
      <c r="W39" s="547"/>
      <c r="X39" s="547"/>
      <c r="Y39" s="547"/>
      <c r="Z39" s="547"/>
      <c r="AA39" s="547"/>
      <c r="AB39" s="547"/>
      <c r="AC39" s="547"/>
      <c r="AD39" s="547"/>
      <c r="AE39" s="547"/>
    </row>
    <row r="40" spans="1:31" s="851" customFormat="1" ht="15.95" customHeight="1">
      <c r="A40" s="863" t="s">
        <v>541</v>
      </c>
      <c r="B40" s="864">
        <v>0.69551556151737604</v>
      </c>
      <c r="C40" s="865">
        <v>1.271858387647762</v>
      </c>
      <c r="D40" s="865">
        <v>-4.4577708390922802E-2</v>
      </c>
      <c r="E40" s="865">
        <v>6.89589042922161E-2</v>
      </c>
      <c r="F40" s="866">
        <v>1.233458672158867</v>
      </c>
      <c r="G40" s="876">
        <v>1.098662409949853</v>
      </c>
      <c r="H40" s="876">
        <v>-1.1916443179951997E-2</v>
      </c>
      <c r="I40" s="876">
        <v>1.22430549655887</v>
      </c>
      <c r="K40" s="547"/>
      <c r="L40" s="547"/>
      <c r="M40" s="547"/>
      <c r="N40" s="547"/>
      <c r="O40" s="547"/>
      <c r="P40" s="547"/>
      <c r="Q40" s="547"/>
      <c r="R40" s="547"/>
      <c r="S40" s="547"/>
      <c r="T40" s="547"/>
      <c r="U40" s="547"/>
      <c r="V40" s="547"/>
      <c r="W40" s="547"/>
      <c r="X40" s="547"/>
      <c r="Y40" s="547"/>
      <c r="Z40" s="547"/>
      <c r="AA40" s="547"/>
      <c r="AB40" s="547"/>
      <c r="AC40" s="547"/>
      <c r="AD40" s="547"/>
      <c r="AE40" s="547"/>
    </row>
    <row r="41" spans="1:31" s="851" customFormat="1" ht="15.95" customHeight="1">
      <c r="A41" s="863" t="s">
        <v>353</v>
      </c>
      <c r="B41" s="864">
        <v>0.14241483448639283</v>
      </c>
      <c r="C41" s="865">
        <v>0.42370475983340888</v>
      </c>
      <c r="D41" s="865">
        <v>-0.68833555109712841</v>
      </c>
      <c r="E41" s="865">
        <v>-0.49117738569388081</v>
      </c>
      <c r="F41" s="866">
        <v>9.2464864945991682E-2</v>
      </c>
      <c r="G41" s="876">
        <v>0.59459888308295006</v>
      </c>
      <c r="H41" s="876">
        <v>-0.40767312732976707</v>
      </c>
      <c r="I41" s="876">
        <v>1.199352291554123</v>
      </c>
      <c r="K41" s="547"/>
      <c r="L41" s="547"/>
      <c r="M41" s="547"/>
      <c r="N41" s="547"/>
      <c r="O41" s="547"/>
      <c r="P41" s="547"/>
      <c r="Q41" s="547"/>
      <c r="R41" s="547"/>
      <c r="S41" s="547"/>
      <c r="T41" s="547"/>
      <c r="U41" s="547"/>
      <c r="V41" s="547"/>
      <c r="W41" s="547"/>
      <c r="X41" s="547"/>
      <c r="Y41" s="547"/>
      <c r="Z41" s="547"/>
      <c r="AA41" s="547"/>
      <c r="AB41" s="547"/>
      <c r="AC41" s="547"/>
      <c r="AD41" s="547"/>
      <c r="AE41" s="547"/>
    </row>
    <row r="42" spans="1:31" s="851" customFormat="1" ht="15.95" customHeight="1">
      <c r="A42" s="879" t="s">
        <v>354</v>
      </c>
      <c r="B42" s="880">
        <v>41.496549113894503</v>
      </c>
      <c r="C42" s="881">
        <v>40.603086175494695</v>
      </c>
      <c r="D42" s="881">
        <v>38.879925704298699</v>
      </c>
      <c r="E42" s="881">
        <v>39.618767862541198</v>
      </c>
      <c r="F42" s="882">
        <v>40.185219883968898</v>
      </c>
      <c r="G42" s="884">
        <v>38.706236021888699</v>
      </c>
      <c r="H42" s="884">
        <v>37.006108494278195</v>
      </c>
      <c r="I42" s="884">
        <v>37.340575082143502</v>
      </c>
      <c r="K42" s="547"/>
      <c r="L42" s="547"/>
      <c r="M42" s="547"/>
      <c r="N42" s="547"/>
      <c r="O42" s="547"/>
      <c r="P42" s="547"/>
      <c r="Q42" s="547"/>
      <c r="R42" s="547"/>
      <c r="S42" s="547"/>
      <c r="T42" s="547"/>
      <c r="U42" s="547"/>
      <c r="V42" s="547"/>
      <c r="W42" s="547"/>
      <c r="X42" s="547"/>
      <c r="Y42" s="547"/>
      <c r="Z42" s="547"/>
      <c r="AA42" s="547"/>
      <c r="AB42" s="547"/>
      <c r="AC42" s="547"/>
      <c r="AD42" s="547"/>
      <c r="AE42" s="547"/>
    </row>
    <row r="43" spans="1:31" s="851" customFormat="1" ht="15.95" customHeight="1">
      <c r="A43" s="1158"/>
      <c r="B43" s="1158"/>
      <c r="C43" s="1158"/>
      <c r="D43" s="1158"/>
      <c r="E43" s="1158"/>
      <c r="F43" s="1158"/>
      <c r="G43" s="1158"/>
      <c r="H43" s="1158"/>
      <c r="K43" s="547"/>
      <c r="L43" s="547"/>
      <c r="M43" s="547"/>
      <c r="N43" s="547"/>
      <c r="O43" s="547"/>
      <c r="P43" s="547"/>
      <c r="Q43" s="547"/>
      <c r="R43" s="547"/>
      <c r="S43" s="547"/>
      <c r="T43" s="547"/>
      <c r="U43" s="547"/>
      <c r="V43" s="547"/>
      <c r="W43" s="547"/>
      <c r="X43" s="547"/>
      <c r="Y43" s="547"/>
      <c r="Z43" s="547"/>
      <c r="AA43" s="547"/>
      <c r="AB43" s="547"/>
      <c r="AC43" s="547"/>
      <c r="AD43" s="547"/>
      <c r="AE43" s="547"/>
    </row>
    <row r="44" spans="1:31" s="851" customFormat="1" ht="15.95" customHeight="1">
      <c r="A44" s="1158"/>
      <c r="B44" s="1158"/>
      <c r="C44" s="1158"/>
      <c r="D44" s="1158"/>
      <c r="E44" s="1158"/>
      <c r="F44" s="1158"/>
      <c r="G44" s="1158"/>
      <c r="H44" s="1158"/>
      <c r="K44" s="547"/>
      <c r="L44" s="547"/>
      <c r="M44" s="547"/>
      <c r="N44" s="547"/>
      <c r="O44" s="547"/>
      <c r="P44" s="547"/>
      <c r="Q44" s="547"/>
      <c r="R44" s="547"/>
      <c r="S44" s="547"/>
      <c r="T44" s="547"/>
      <c r="U44" s="547"/>
      <c r="V44" s="547"/>
      <c r="W44" s="547"/>
      <c r="X44" s="547"/>
      <c r="Y44" s="547"/>
      <c r="Z44" s="547"/>
      <c r="AA44" s="547"/>
      <c r="AB44" s="547"/>
      <c r="AC44" s="547"/>
      <c r="AD44" s="547"/>
      <c r="AE44" s="547"/>
    </row>
    <row r="45" spans="1:31">
      <c r="L45" s="886"/>
      <c r="M45" s="886"/>
      <c r="N45" s="886"/>
      <c r="O45" s="886"/>
      <c r="P45" s="886"/>
      <c r="Q45" s="886"/>
      <c r="R45" s="886"/>
      <c r="S45" s="886"/>
      <c r="T45" s="887"/>
      <c r="AC45" s="883"/>
      <c r="AD45" s="883"/>
      <c r="AE45" s="883"/>
    </row>
    <row r="46" spans="1:31">
      <c r="L46" s="886"/>
      <c r="M46" s="886"/>
      <c r="N46" s="886"/>
      <c r="O46" s="886"/>
      <c r="P46" s="886"/>
      <c r="Q46" s="886"/>
      <c r="R46" s="886"/>
      <c r="S46" s="886"/>
      <c r="T46" s="887"/>
      <c r="AC46" s="883"/>
      <c r="AD46" s="883"/>
      <c r="AE46" s="883"/>
    </row>
    <row r="47" spans="1:31">
      <c r="L47" s="886"/>
      <c r="M47" s="886"/>
      <c r="N47" s="886"/>
      <c r="O47" s="886"/>
      <c r="P47" s="886"/>
      <c r="Q47" s="886"/>
      <c r="R47" s="886"/>
      <c r="S47" s="886"/>
      <c r="T47" s="887"/>
      <c r="AC47" s="883"/>
      <c r="AD47" s="883"/>
      <c r="AE47" s="883"/>
    </row>
    <row r="48" spans="1:31">
      <c r="L48" s="886"/>
      <c r="M48" s="886"/>
      <c r="N48" s="886"/>
      <c r="O48" s="886"/>
      <c r="P48" s="886"/>
      <c r="Q48" s="886"/>
      <c r="R48" s="886"/>
      <c r="S48" s="886"/>
      <c r="T48" s="887"/>
      <c r="AC48" s="883"/>
      <c r="AD48" s="883"/>
      <c r="AE48" s="883"/>
    </row>
    <row r="49" spans="12:31">
      <c r="L49" s="886"/>
      <c r="M49" s="886"/>
      <c r="N49" s="886"/>
      <c r="O49" s="886"/>
      <c r="P49" s="886"/>
      <c r="Q49" s="886"/>
      <c r="R49" s="886"/>
      <c r="S49" s="886"/>
      <c r="T49" s="887"/>
      <c r="AC49" s="883"/>
      <c r="AD49" s="883"/>
      <c r="AE49" s="883"/>
    </row>
    <row r="50" spans="12:31">
      <c r="L50" s="886"/>
      <c r="M50" s="886"/>
      <c r="N50" s="886"/>
      <c r="O50" s="886"/>
      <c r="P50" s="886"/>
      <c r="Q50" s="886"/>
      <c r="R50" s="886"/>
      <c r="S50" s="886"/>
      <c r="T50" s="887"/>
      <c r="AC50" s="883"/>
      <c r="AD50" s="883"/>
      <c r="AE50" s="883"/>
    </row>
    <row r="51" spans="12:31">
      <c r="L51" s="886"/>
      <c r="M51" s="886"/>
      <c r="N51" s="886"/>
      <c r="O51" s="886"/>
      <c r="P51" s="886"/>
      <c r="Q51" s="886"/>
      <c r="R51" s="886"/>
      <c r="S51" s="886"/>
      <c r="T51" s="887"/>
      <c r="AC51" s="883"/>
      <c r="AD51" s="883"/>
      <c r="AE51" s="883"/>
    </row>
    <row r="52" spans="12:31">
      <c r="L52" s="886"/>
      <c r="M52" s="886"/>
      <c r="N52" s="886"/>
      <c r="O52" s="886"/>
      <c r="P52" s="886"/>
      <c r="Q52" s="886"/>
      <c r="R52" s="886"/>
      <c r="S52" s="886"/>
      <c r="T52" s="887"/>
      <c r="AC52" s="883"/>
      <c r="AD52" s="883"/>
      <c r="AE52" s="883"/>
    </row>
    <row r="53" spans="12:31">
      <c r="L53" s="886"/>
      <c r="M53" s="886"/>
      <c r="N53" s="886"/>
      <c r="O53" s="886"/>
      <c r="P53" s="886"/>
      <c r="Q53" s="886"/>
      <c r="R53" s="886"/>
      <c r="S53" s="886"/>
      <c r="T53" s="887"/>
      <c r="AC53" s="883"/>
      <c r="AD53" s="883"/>
      <c r="AE53" s="883"/>
    </row>
    <row r="54" spans="12:31">
      <c r="L54" s="886"/>
      <c r="M54" s="886"/>
      <c r="N54" s="886"/>
      <c r="O54" s="886"/>
      <c r="P54" s="886"/>
      <c r="Q54" s="886"/>
      <c r="R54" s="886"/>
      <c r="S54" s="886"/>
      <c r="T54" s="887"/>
      <c r="AC54" s="883"/>
      <c r="AD54" s="883"/>
      <c r="AE54" s="883"/>
    </row>
    <row r="55" spans="12:31">
      <c r="L55" s="886"/>
      <c r="M55" s="886"/>
      <c r="N55" s="886"/>
      <c r="O55" s="886"/>
      <c r="P55" s="886"/>
      <c r="Q55" s="886"/>
      <c r="R55" s="886"/>
      <c r="S55" s="886"/>
      <c r="T55" s="887"/>
      <c r="AC55" s="883"/>
      <c r="AD55" s="883"/>
      <c r="AE55" s="883"/>
    </row>
    <row r="56" spans="12:31">
      <c r="L56" s="886"/>
      <c r="M56" s="886"/>
      <c r="N56" s="886"/>
      <c r="O56" s="886"/>
      <c r="P56" s="886"/>
      <c r="Q56" s="886"/>
      <c r="R56" s="886"/>
      <c r="S56" s="886"/>
      <c r="T56" s="887"/>
      <c r="AC56" s="883"/>
      <c r="AD56" s="883"/>
      <c r="AE56" s="883"/>
    </row>
    <row r="57" spans="12:31">
      <c r="L57" s="886"/>
      <c r="M57" s="886"/>
      <c r="N57" s="886"/>
      <c r="O57" s="886"/>
      <c r="P57" s="886"/>
      <c r="Q57" s="886"/>
      <c r="R57" s="886"/>
      <c r="S57" s="886"/>
      <c r="T57" s="887"/>
      <c r="AC57" s="883"/>
      <c r="AD57" s="883"/>
      <c r="AE57" s="883"/>
    </row>
    <row r="58" spans="12:31">
      <c r="L58" s="886"/>
      <c r="M58" s="886"/>
      <c r="N58" s="886"/>
      <c r="O58" s="886"/>
      <c r="P58" s="886"/>
      <c r="Q58" s="886"/>
      <c r="R58" s="886"/>
      <c r="S58" s="886"/>
      <c r="T58" s="887"/>
      <c r="AC58" s="883"/>
      <c r="AD58" s="883"/>
      <c r="AE58" s="883"/>
    </row>
    <row r="59" spans="12:31">
      <c r="L59" s="886"/>
      <c r="M59" s="886"/>
      <c r="N59" s="886"/>
      <c r="O59" s="886"/>
      <c r="P59" s="886"/>
      <c r="Q59" s="886"/>
      <c r="R59" s="886"/>
      <c r="S59" s="886"/>
      <c r="T59" s="887"/>
      <c r="AC59" s="883"/>
      <c r="AD59" s="883"/>
      <c r="AE59" s="883"/>
    </row>
    <row r="60" spans="12:31">
      <c r="L60" s="886"/>
      <c r="M60" s="886"/>
      <c r="N60" s="886"/>
      <c r="O60" s="886"/>
      <c r="P60" s="886"/>
      <c r="Q60" s="886"/>
      <c r="R60" s="886"/>
      <c r="S60" s="886"/>
      <c r="T60" s="887"/>
      <c r="AC60" s="883"/>
      <c r="AD60" s="883"/>
      <c r="AE60" s="883"/>
    </row>
    <row r="61" spans="12:31">
      <c r="L61" s="886"/>
      <c r="M61" s="886"/>
      <c r="N61" s="886"/>
      <c r="O61" s="886"/>
      <c r="P61" s="886"/>
      <c r="Q61" s="886"/>
      <c r="R61" s="886"/>
      <c r="S61" s="886"/>
      <c r="T61" s="887"/>
      <c r="AC61" s="883"/>
      <c r="AD61" s="883"/>
      <c r="AE61" s="883"/>
    </row>
    <row r="62" spans="12:31">
      <c r="L62" s="886"/>
      <c r="M62" s="886"/>
      <c r="N62" s="886"/>
      <c r="O62" s="886"/>
      <c r="P62" s="886"/>
      <c r="Q62" s="886"/>
      <c r="R62" s="886"/>
      <c r="S62" s="886"/>
      <c r="T62" s="887"/>
      <c r="AC62" s="883"/>
      <c r="AD62" s="883"/>
      <c r="AE62" s="883"/>
    </row>
    <row r="63" spans="12:31">
      <c r="L63" s="886"/>
      <c r="M63" s="886"/>
      <c r="N63" s="886"/>
      <c r="O63" s="886"/>
      <c r="P63" s="886"/>
      <c r="Q63" s="886"/>
      <c r="R63" s="886"/>
      <c r="S63" s="886"/>
      <c r="T63" s="887"/>
      <c r="AC63" s="883"/>
      <c r="AD63" s="883"/>
      <c r="AE63" s="883"/>
    </row>
    <row r="64" spans="12:31">
      <c r="L64" s="886"/>
      <c r="M64" s="886"/>
      <c r="N64" s="886"/>
      <c r="O64" s="886"/>
      <c r="P64" s="886"/>
      <c r="Q64" s="886"/>
      <c r="R64" s="886"/>
      <c r="S64" s="886"/>
      <c r="T64" s="887"/>
      <c r="AC64" s="883"/>
      <c r="AD64" s="883"/>
      <c r="AE64" s="883"/>
    </row>
    <row r="65" spans="12:31">
      <c r="L65" s="886"/>
      <c r="M65" s="886"/>
      <c r="N65" s="886"/>
      <c r="O65" s="886"/>
      <c r="P65" s="886"/>
      <c r="Q65" s="886"/>
      <c r="R65" s="886"/>
      <c r="S65" s="886"/>
      <c r="T65" s="887"/>
      <c r="AC65" s="883"/>
      <c r="AD65" s="883"/>
      <c r="AE65" s="883"/>
    </row>
    <row r="66" spans="12:31">
      <c r="L66" s="886"/>
      <c r="M66" s="886"/>
      <c r="N66" s="886"/>
      <c r="O66" s="886"/>
      <c r="P66" s="886"/>
      <c r="Q66" s="886"/>
      <c r="R66" s="886"/>
      <c r="S66" s="886"/>
      <c r="T66" s="887"/>
      <c r="AC66" s="883"/>
      <c r="AD66" s="883"/>
      <c r="AE66" s="883"/>
    </row>
  </sheetData>
  <mergeCells count="2">
    <mergeCell ref="A43:H43"/>
    <mergeCell ref="A44:H44"/>
  </mergeCells>
  <pageMargins left="0.74803149606299213" right="0.35433070866141736" top="0.47244094488188981" bottom="0.43307086614173229" header="0.11811023622047245" footer="0.11811023622047245"/>
  <pageSetup paperSize="9" scale="79"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2"/>
    <pageSetUpPr fitToPage="1"/>
  </sheetPr>
  <dimension ref="A1:J36"/>
  <sheetViews>
    <sheetView showGridLines="0" view="pageBreakPreview" zoomScale="70" zoomScaleNormal="70" zoomScaleSheetLayoutView="70" workbookViewId="0"/>
  </sheetViews>
  <sheetFormatPr defaultRowHeight="9"/>
  <cols>
    <col min="1" max="1" width="65.7109375" style="77" customWidth="1"/>
    <col min="2" max="7" width="14.7109375" style="78" customWidth="1"/>
    <col min="8" max="9" width="14.7109375" style="77" customWidth="1"/>
    <col min="10" max="10" width="3.7109375" style="96" customWidth="1"/>
    <col min="11" max="16384" width="9.140625" style="77"/>
  </cols>
  <sheetData>
    <row r="1" spans="1:10" s="2" customFormat="1" ht="50.1" customHeight="1">
      <c r="A1" s="3"/>
      <c r="J1" s="6"/>
    </row>
    <row r="2" spans="1:10" s="13" customFormat="1" ht="39.950000000000003" customHeight="1">
      <c r="A2" s="4" t="s">
        <v>61</v>
      </c>
      <c r="C2" s="28"/>
      <c r="D2" s="28"/>
      <c r="I2" s="55"/>
      <c r="J2" s="11"/>
    </row>
    <row r="3" spans="1:10" s="13" customFormat="1" ht="2.1" customHeight="1">
      <c r="A3" s="158"/>
      <c r="B3" s="159"/>
      <c r="C3" s="160"/>
      <c r="D3" s="160"/>
      <c r="E3" s="159"/>
      <c r="F3" s="159"/>
      <c r="G3" s="159"/>
      <c r="H3" s="159"/>
      <c r="I3" s="161"/>
      <c r="J3" s="11"/>
    </row>
    <row r="4" spans="1:10" s="5" customFormat="1" ht="15.75" customHeight="1">
      <c r="A4" s="33"/>
      <c r="B4" s="33"/>
      <c r="C4" s="33"/>
      <c r="D4" s="33"/>
      <c r="E4" s="43"/>
      <c r="F4" s="43"/>
      <c r="G4" s="43"/>
      <c r="H4" s="43"/>
      <c r="I4" s="43"/>
      <c r="J4" s="6"/>
    </row>
    <row r="5" spans="1:10" s="5" customFormat="1" ht="20.100000000000001" customHeight="1">
      <c r="A5" s="40" t="s">
        <v>180</v>
      </c>
      <c r="B5" s="39"/>
      <c r="C5" s="39"/>
      <c r="D5" s="39"/>
      <c r="E5" s="39"/>
      <c r="F5" s="39"/>
      <c r="G5" s="39"/>
      <c r="H5" s="39"/>
      <c r="I5" s="39"/>
      <c r="J5" s="6"/>
    </row>
    <row r="6" spans="1:10" s="72" customFormat="1" ht="15.95" customHeight="1">
      <c r="A6" s="1" t="s">
        <v>129</v>
      </c>
      <c r="B6" s="1027" t="s">
        <v>169</v>
      </c>
      <c r="C6" s="74" t="s">
        <v>170</v>
      </c>
      <c r="D6" s="74" t="s">
        <v>171</v>
      </c>
      <c r="E6" s="1045" t="s">
        <v>172</v>
      </c>
      <c r="F6" s="74" t="s">
        <v>169</v>
      </c>
      <c r="G6" s="74" t="s">
        <v>170</v>
      </c>
      <c r="H6" s="74" t="s">
        <v>171</v>
      </c>
      <c r="I6" s="74" t="s">
        <v>172</v>
      </c>
      <c r="J6" s="6"/>
    </row>
    <row r="7" spans="1:10" s="72" customFormat="1" ht="15.95" customHeight="1">
      <c r="A7" s="41"/>
      <c r="B7" s="1028">
        <v>2013</v>
      </c>
      <c r="C7" s="145">
        <v>2013</v>
      </c>
      <c r="D7" s="145">
        <v>2013</v>
      </c>
      <c r="E7" s="143">
        <v>2013</v>
      </c>
      <c r="F7" s="145" t="s">
        <v>229</v>
      </c>
      <c r="G7" s="75" t="s">
        <v>229</v>
      </c>
      <c r="H7" s="75" t="s">
        <v>229</v>
      </c>
      <c r="I7" s="75" t="s">
        <v>229</v>
      </c>
      <c r="J7" s="6"/>
    </row>
    <row r="8" spans="1:10" ht="15.95" customHeight="1">
      <c r="A8" s="1" t="s">
        <v>132</v>
      </c>
      <c r="B8" s="1029">
        <v>45941</v>
      </c>
      <c r="C8" s="62">
        <v>49554</v>
      </c>
      <c r="D8" s="62">
        <v>49881</v>
      </c>
      <c r="E8" s="149">
        <v>54438</v>
      </c>
      <c r="F8" s="66">
        <v>51777</v>
      </c>
      <c r="G8" s="62">
        <v>50600</v>
      </c>
      <c r="H8" s="46">
        <v>48511</v>
      </c>
      <c r="I8" s="62">
        <v>45880</v>
      </c>
      <c r="J8" s="6"/>
    </row>
    <row r="9" spans="1:10" ht="15.95" customHeight="1">
      <c r="A9" s="1" t="s">
        <v>70</v>
      </c>
      <c r="B9" s="1031">
        <v>5402</v>
      </c>
      <c r="C9" s="62">
        <v>3946</v>
      </c>
      <c r="D9" s="62">
        <v>3885</v>
      </c>
      <c r="E9" s="149">
        <v>1133</v>
      </c>
      <c r="F9" s="60">
        <v>1081</v>
      </c>
      <c r="G9" s="62">
        <v>1020</v>
      </c>
      <c r="H9" s="46">
        <v>927</v>
      </c>
      <c r="I9" s="62">
        <v>831</v>
      </c>
      <c r="J9" s="6"/>
    </row>
    <row r="10" spans="1:10" ht="15.95" customHeight="1">
      <c r="A10" s="1" t="s">
        <v>127</v>
      </c>
      <c r="B10" s="1030">
        <v>1500</v>
      </c>
      <c r="C10" s="62">
        <v>2250</v>
      </c>
      <c r="D10" s="62">
        <v>2250</v>
      </c>
      <c r="E10" s="149">
        <v>2250</v>
      </c>
      <c r="F10" s="64">
        <v>2250</v>
      </c>
      <c r="G10" s="65">
        <v>3000</v>
      </c>
      <c r="H10" s="63">
        <v>3000</v>
      </c>
      <c r="I10" s="65">
        <v>3000</v>
      </c>
      <c r="J10" s="6"/>
    </row>
    <row r="11" spans="1:10" s="79" customFormat="1" ht="15.95" customHeight="1">
      <c r="A11" s="51" t="s">
        <v>94</v>
      </c>
      <c r="B11" s="1046">
        <v>52843</v>
      </c>
      <c r="C11" s="59">
        <v>55750</v>
      </c>
      <c r="D11" s="59">
        <v>56016</v>
      </c>
      <c r="E11" s="150">
        <v>57821</v>
      </c>
      <c r="F11" s="58">
        <v>55108</v>
      </c>
      <c r="G11" s="59">
        <v>54620</v>
      </c>
      <c r="H11" s="48">
        <v>52438</v>
      </c>
      <c r="I11" s="59">
        <v>49711</v>
      </c>
      <c r="J11" s="34"/>
    </row>
    <row r="12" spans="1:10" s="79" customFormat="1" ht="15.95" customHeight="1">
      <c r="A12" s="56" t="s">
        <v>159</v>
      </c>
      <c r="B12" s="1034"/>
      <c r="C12" s="169"/>
      <c r="D12" s="169"/>
      <c r="E12" s="151"/>
      <c r="F12" s="81"/>
      <c r="G12" s="82"/>
      <c r="H12" s="80"/>
      <c r="I12" s="82"/>
      <c r="J12" s="34"/>
    </row>
    <row r="13" spans="1:10" ht="15.95" customHeight="1">
      <c r="A13" s="1" t="s">
        <v>95</v>
      </c>
      <c r="B13" s="1031">
        <v>6889</v>
      </c>
      <c r="C13" s="62">
        <v>8463</v>
      </c>
      <c r="D13" s="62">
        <v>8645</v>
      </c>
      <c r="E13" s="149">
        <v>8883</v>
      </c>
      <c r="F13" s="60">
        <v>8786</v>
      </c>
      <c r="G13" s="62">
        <v>8938</v>
      </c>
      <c r="H13" s="46">
        <v>9089</v>
      </c>
      <c r="I13" s="62">
        <v>8687</v>
      </c>
      <c r="J13" s="6"/>
    </row>
    <row r="14" spans="1:10" ht="15.95" customHeight="1">
      <c r="A14" s="1" t="s">
        <v>96</v>
      </c>
      <c r="B14" s="1031">
        <v>127727</v>
      </c>
      <c r="C14" s="62">
        <v>137405</v>
      </c>
      <c r="D14" s="62">
        <v>139904</v>
      </c>
      <c r="E14" s="149">
        <v>146535</v>
      </c>
      <c r="F14" s="60">
        <v>143436</v>
      </c>
      <c r="G14" s="62">
        <v>159961</v>
      </c>
      <c r="H14" s="46">
        <v>157926</v>
      </c>
      <c r="I14" s="62">
        <v>163968</v>
      </c>
      <c r="J14" s="6"/>
    </row>
    <row r="15" spans="1:10" ht="15.95" customHeight="1">
      <c r="A15" s="41" t="s">
        <v>97</v>
      </c>
      <c r="B15" s="1030">
        <v>13706</v>
      </c>
      <c r="C15" s="65">
        <v>13159</v>
      </c>
      <c r="D15" s="65">
        <v>12227</v>
      </c>
      <c r="E15" s="152">
        <v>13815</v>
      </c>
      <c r="F15" s="64">
        <v>16723</v>
      </c>
      <c r="G15" s="65">
        <v>18060</v>
      </c>
      <c r="H15" s="63">
        <v>19560</v>
      </c>
      <c r="I15" s="65">
        <v>17726</v>
      </c>
      <c r="J15" s="6"/>
    </row>
    <row r="16" spans="1:10" ht="15.95" customHeight="1">
      <c r="A16" s="50" t="s">
        <v>98</v>
      </c>
      <c r="B16" s="1047"/>
      <c r="C16" s="62"/>
      <c r="D16" s="62"/>
      <c r="E16" s="149"/>
      <c r="F16" s="142"/>
      <c r="G16" s="77"/>
      <c r="J16" s="6"/>
    </row>
    <row r="17" spans="1:10" ht="15.95" customHeight="1">
      <c r="A17" s="54" t="s">
        <v>8</v>
      </c>
      <c r="B17" s="1031">
        <v>67481</v>
      </c>
      <c r="C17" s="62">
        <v>59925</v>
      </c>
      <c r="D17" s="62">
        <v>120939</v>
      </c>
      <c r="E17" s="149">
        <v>124144</v>
      </c>
      <c r="F17" s="60">
        <v>122989</v>
      </c>
      <c r="G17" s="62">
        <v>123950</v>
      </c>
      <c r="H17" s="46">
        <v>124947</v>
      </c>
      <c r="I17" s="62">
        <v>150193</v>
      </c>
      <c r="J17" s="6"/>
    </row>
    <row r="18" spans="1:10" ht="15.95" customHeight="1">
      <c r="A18" s="54" t="s">
        <v>9</v>
      </c>
      <c r="B18" s="1031">
        <v>38087</v>
      </c>
      <c r="C18" s="62">
        <v>22950</v>
      </c>
      <c r="D18" s="62">
        <v>91891</v>
      </c>
      <c r="E18" s="149">
        <v>94907</v>
      </c>
      <c r="F18" s="60">
        <v>90803</v>
      </c>
      <c r="G18" s="62">
        <v>93513</v>
      </c>
      <c r="H18" s="46">
        <v>92292</v>
      </c>
      <c r="I18" s="62">
        <v>114693</v>
      </c>
      <c r="J18" s="6"/>
    </row>
    <row r="19" spans="1:10" ht="15.95" customHeight="1">
      <c r="A19" s="54" t="s">
        <v>10</v>
      </c>
      <c r="B19" s="1031">
        <v>269</v>
      </c>
      <c r="C19" s="62">
        <v>419</v>
      </c>
      <c r="D19" s="62">
        <v>532</v>
      </c>
      <c r="E19" s="149">
        <v>630</v>
      </c>
      <c r="F19" s="60">
        <v>268</v>
      </c>
      <c r="G19" s="62">
        <v>425</v>
      </c>
      <c r="H19" s="46">
        <v>542</v>
      </c>
      <c r="I19" s="62">
        <v>678</v>
      </c>
      <c r="J19" s="6"/>
    </row>
    <row r="20" spans="1:10" ht="15.95" customHeight="1">
      <c r="A20" s="54" t="s">
        <v>11</v>
      </c>
      <c r="B20" s="1031">
        <v>3315</v>
      </c>
      <c r="C20" s="62">
        <v>3307</v>
      </c>
      <c r="D20" s="62">
        <v>3308</v>
      </c>
      <c r="E20" s="149">
        <v>3326</v>
      </c>
      <c r="F20" s="60">
        <v>3263</v>
      </c>
      <c r="G20" s="62">
        <v>3256</v>
      </c>
      <c r="H20" s="46">
        <v>3265</v>
      </c>
      <c r="I20" s="62">
        <v>3243</v>
      </c>
      <c r="J20" s="6"/>
    </row>
    <row r="21" spans="1:10" ht="15.95" customHeight="1">
      <c r="A21" s="54" t="s">
        <v>12</v>
      </c>
      <c r="B21" s="1032">
        <v>810</v>
      </c>
      <c r="C21" s="62">
        <v>811</v>
      </c>
      <c r="D21" s="62">
        <v>4470</v>
      </c>
      <c r="E21" s="149">
        <v>4767</v>
      </c>
      <c r="F21" s="70">
        <v>4561</v>
      </c>
      <c r="G21" s="71">
        <v>5237</v>
      </c>
      <c r="H21" s="69">
        <v>5973</v>
      </c>
      <c r="I21" s="71">
        <v>5828</v>
      </c>
      <c r="J21" s="6"/>
    </row>
    <row r="22" spans="1:10" ht="15.95" customHeight="1">
      <c r="A22" s="57" t="s">
        <v>13</v>
      </c>
      <c r="B22" s="1033">
        <v>1588</v>
      </c>
      <c r="C22" s="65">
        <v>1620</v>
      </c>
      <c r="D22" s="65">
        <v>7793</v>
      </c>
      <c r="E22" s="152">
        <v>8254</v>
      </c>
      <c r="F22" s="85">
        <v>8066</v>
      </c>
      <c r="G22" s="86">
        <v>7366</v>
      </c>
      <c r="H22" s="84">
        <v>7233</v>
      </c>
      <c r="I22" s="86">
        <v>6920</v>
      </c>
      <c r="J22" s="6"/>
    </row>
    <row r="23" spans="1:10" s="79" customFormat="1" ht="15.95" customHeight="1">
      <c r="A23" s="51" t="s">
        <v>18</v>
      </c>
      <c r="B23" s="1046">
        <v>111551</v>
      </c>
      <c r="C23" s="59">
        <v>89031</v>
      </c>
      <c r="D23" s="59">
        <v>228934</v>
      </c>
      <c r="E23" s="150">
        <v>236028</v>
      </c>
      <c r="F23" s="58">
        <v>229950</v>
      </c>
      <c r="G23" s="59">
        <v>233747</v>
      </c>
      <c r="H23" s="48">
        <v>234252</v>
      </c>
      <c r="I23" s="59">
        <v>281554</v>
      </c>
      <c r="J23" s="34"/>
    </row>
    <row r="24" spans="1:10" ht="15.95" customHeight="1">
      <c r="A24" s="1" t="s">
        <v>99</v>
      </c>
      <c r="B24" s="1031">
        <v>27257</v>
      </c>
      <c r="C24" s="62">
        <v>32038</v>
      </c>
      <c r="D24" s="62">
        <v>35156</v>
      </c>
      <c r="E24" s="149">
        <v>37425</v>
      </c>
      <c r="F24" s="60">
        <v>38704</v>
      </c>
      <c r="G24" s="62">
        <v>51367</v>
      </c>
      <c r="H24" s="46">
        <v>58873</v>
      </c>
      <c r="I24" s="71">
        <v>69317</v>
      </c>
      <c r="J24" s="6"/>
    </row>
    <row r="25" spans="1:10" ht="15.95" customHeight="1">
      <c r="A25" s="41" t="s">
        <v>133</v>
      </c>
      <c r="B25" s="1030">
        <v>474320</v>
      </c>
      <c r="C25" s="65">
        <v>478041</v>
      </c>
      <c r="D25" s="65">
        <v>470955</v>
      </c>
      <c r="E25" s="152">
        <v>470645</v>
      </c>
      <c r="F25" s="64">
        <v>455003</v>
      </c>
      <c r="G25" s="65">
        <v>444955</v>
      </c>
      <c r="H25" s="63">
        <v>472916</v>
      </c>
      <c r="I25" s="86">
        <v>474533</v>
      </c>
      <c r="J25" s="6"/>
    </row>
    <row r="26" spans="1:10" ht="15.95" customHeight="1">
      <c r="A26" s="50" t="s">
        <v>176</v>
      </c>
      <c r="B26" s="1031"/>
      <c r="C26" s="62"/>
      <c r="D26" s="62"/>
      <c r="E26" s="149"/>
      <c r="F26" s="60"/>
      <c r="G26" s="62"/>
      <c r="H26" s="46"/>
      <c r="I26" s="62"/>
      <c r="J26" s="6"/>
    </row>
    <row r="27" spans="1:10" ht="15.95" customHeight="1">
      <c r="A27" s="1123" t="s">
        <v>14</v>
      </c>
      <c r="B27" s="1032">
        <v>73491</v>
      </c>
      <c r="C27" s="62">
        <v>79730</v>
      </c>
      <c r="D27" s="62">
        <v>90757</v>
      </c>
      <c r="E27" s="149">
        <v>97102</v>
      </c>
      <c r="F27" s="70">
        <v>83652</v>
      </c>
      <c r="G27" s="71">
        <v>100459</v>
      </c>
      <c r="H27" s="69">
        <v>100651</v>
      </c>
      <c r="I27" s="71">
        <v>104823</v>
      </c>
      <c r="J27" s="6"/>
    </row>
    <row r="28" spans="1:10" ht="15.95" customHeight="1">
      <c r="A28" s="1123" t="s">
        <v>15</v>
      </c>
      <c r="B28" s="1032">
        <v>11156</v>
      </c>
      <c r="C28" s="62">
        <v>11552</v>
      </c>
      <c r="D28" s="62">
        <v>14207</v>
      </c>
      <c r="E28" s="149">
        <v>17644</v>
      </c>
      <c r="F28" s="70">
        <v>18752</v>
      </c>
      <c r="G28" s="71">
        <v>21867</v>
      </c>
      <c r="H28" s="69">
        <v>21921</v>
      </c>
      <c r="I28" s="71">
        <v>21729</v>
      </c>
      <c r="J28" s="6"/>
    </row>
    <row r="29" spans="1:10" ht="15.95" customHeight="1">
      <c r="A29" s="1124" t="s">
        <v>16</v>
      </c>
      <c r="B29" s="1033">
        <v>13855</v>
      </c>
      <c r="C29" s="65">
        <v>12866</v>
      </c>
      <c r="D29" s="65">
        <v>12716</v>
      </c>
      <c r="E29" s="152">
        <v>13100</v>
      </c>
      <c r="F29" s="85">
        <v>13399</v>
      </c>
      <c r="G29" s="86">
        <v>13965</v>
      </c>
      <c r="H29" s="84">
        <v>13769</v>
      </c>
      <c r="I29" s="65">
        <v>13638</v>
      </c>
      <c r="J29" s="6"/>
    </row>
    <row r="30" spans="1:10" ht="15.95" customHeight="1">
      <c r="A30" s="87" t="s">
        <v>146</v>
      </c>
      <c r="B30" s="1048">
        <v>146142</v>
      </c>
      <c r="C30" s="170">
        <v>191160</v>
      </c>
      <c r="D30" s="170">
        <v>44934</v>
      </c>
      <c r="E30" s="153">
        <v>50476</v>
      </c>
      <c r="F30" s="89">
        <v>69899</v>
      </c>
      <c r="G30" s="90">
        <v>106477</v>
      </c>
      <c r="H30" s="88">
        <v>61555</v>
      </c>
      <c r="I30" s="63">
        <v>0</v>
      </c>
      <c r="J30" s="6"/>
    </row>
    <row r="31" spans="1:10" ht="15.95" customHeight="1">
      <c r="A31" s="50" t="s">
        <v>177</v>
      </c>
      <c r="B31" s="1031"/>
      <c r="C31" s="62"/>
      <c r="D31" s="62"/>
      <c r="E31" s="149"/>
      <c r="F31" s="60"/>
      <c r="G31" s="62"/>
      <c r="H31" s="46"/>
      <c r="I31" s="62"/>
      <c r="J31" s="6"/>
    </row>
    <row r="32" spans="1:10" ht="15.95" customHeight="1">
      <c r="A32" s="54" t="s">
        <v>17</v>
      </c>
      <c r="B32" s="1032">
        <v>1056</v>
      </c>
      <c r="C32" s="62">
        <v>1257</v>
      </c>
      <c r="D32" s="62">
        <v>1824</v>
      </c>
      <c r="E32" s="149">
        <v>2637</v>
      </c>
      <c r="F32" s="70">
        <v>2813</v>
      </c>
      <c r="G32" s="71">
        <v>3154</v>
      </c>
      <c r="H32" s="69">
        <v>2394</v>
      </c>
      <c r="I32" s="62">
        <v>3136</v>
      </c>
      <c r="J32" s="6"/>
    </row>
    <row r="33" spans="1:10" ht="15.95" customHeight="1">
      <c r="A33" s="54" t="s">
        <v>64</v>
      </c>
      <c r="B33" s="1032">
        <v>20632</v>
      </c>
      <c r="C33" s="62">
        <v>20723</v>
      </c>
      <c r="D33" s="62">
        <v>27323</v>
      </c>
      <c r="E33" s="149">
        <v>28610</v>
      </c>
      <c r="F33" s="70">
        <v>29966</v>
      </c>
      <c r="G33" s="71">
        <v>28372</v>
      </c>
      <c r="H33" s="69">
        <v>30020</v>
      </c>
      <c r="I33" s="62">
        <v>31228</v>
      </c>
      <c r="J33" s="6"/>
    </row>
    <row r="34" spans="1:10" s="79" customFormat="1" ht="15.95" customHeight="1">
      <c r="A34" s="52" t="s">
        <v>100</v>
      </c>
      <c r="B34" s="1046">
        <v>1027781</v>
      </c>
      <c r="C34" s="59">
        <v>1075424</v>
      </c>
      <c r="D34" s="59">
        <v>1087582</v>
      </c>
      <c r="E34" s="150">
        <v>1122899</v>
      </c>
      <c r="F34" s="58">
        <v>1111083</v>
      </c>
      <c r="G34" s="59">
        <v>1191321</v>
      </c>
      <c r="H34" s="48">
        <v>1182927</v>
      </c>
      <c r="I34" s="59">
        <v>1190338</v>
      </c>
      <c r="J34" s="34"/>
    </row>
    <row r="35" spans="1:10" s="79" customFormat="1" ht="15.95" customHeight="1">
      <c r="A35" s="91" t="s">
        <v>101</v>
      </c>
      <c r="B35" s="1049">
        <v>1080624</v>
      </c>
      <c r="C35" s="94">
        <v>1131175</v>
      </c>
      <c r="D35" s="94">
        <v>1143598</v>
      </c>
      <c r="E35" s="154">
        <v>1180720</v>
      </c>
      <c r="F35" s="93">
        <v>1166191</v>
      </c>
      <c r="G35" s="94">
        <v>1245941</v>
      </c>
      <c r="H35" s="92">
        <v>1235365</v>
      </c>
      <c r="I35" s="94">
        <v>1240050</v>
      </c>
      <c r="J35" s="34"/>
    </row>
    <row r="36" spans="1:10" ht="15">
      <c r="A36" s="1151" t="s">
        <v>228</v>
      </c>
      <c r="B36" s="1152"/>
      <c r="C36" s="1152"/>
      <c r="D36" s="1152"/>
      <c r="E36" s="1152"/>
      <c r="F36" s="1152"/>
      <c r="G36" s="1152"/>
      <c r="H36" s="1152"/>
      <c r="I36" s="1152"/>
      <c r="J36" s="1152"/>
    </row>
  </sheetData>
  <mergeCells count="1">
    <mergeCell ref="A36:J36"/>
  </mergeCells>
  <phoneticPr fontId="4" type="noConversion"/>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G71"/>
  <sheetViews>
    <sheetView showGridLines="0" view="pageBreakPreview" zoomScale="70" zoomScaleNormal="90" zoomScaleSheetLayoutView="70" workbookViewId="0"/>
  </sheetViews>
  <sheetFormatPr defaultRowHeight="12.75"/>
  <cols>
    <col min="1" max="1" width="65.7109375" style="192" customWidth="1"/>
    <col min="2" max="5" width="12.7109375" style="192" customWidth="1"/>
    <col min="6" max="9" width="12.7109375" style="883" customWidth="1"/>
    <col min="10" max="10" width="3.7109375" style="883" customWidth="1"/>
    <col min="11" max="11" width="14" style="547" customWidth="1"/>
    <col min="12" max="12" width="65.7109375" style="547" customWidth="1"/>
    <col min="13" max="20" width="12.5703125" style="547" customWidth="1"/>
    <col min="21" max="21" width="3.5703125" style="547" customWidth="1"/>
    <col min="22" max="31" width="9.140625" style="547"/>
    <col min="32" max="16384" width="9.140625" style="883"/>
  </cols>
  <sheetData>
    <row r="1" spans="1:33" s="583" customFormat="1" ht="50.1" customHeight="1">
      <c r="A1" s="582"/>
      <c r="K1" s="547"/>
      <c r="L1" s="547"/>
      <c r="M1" s="547"/>
      <c r="N1" s="547"/>
      <c r="O1" s="547"/>
      <c r="P1" s="547"/>
      <c r="Q1" s="547"/>
      <c r="R1" s="547"/>
      <c r="S1" s="547"/>
      <c r="T1" s="547"/>
      <c r="U1" s="547"/>
      <c r="V1" s="547"/>
      <c r="W1" s="547"/>
      <c r="X1" s="547"/>
      <c r="Y1" s="547"/>
      <c r="Z1" s="547"/>
      <c r="AA1" s="547"/>
      <c r="AB1" s="547"/>
      <c r="AC1" s="547"/>
      <c r="AD1" s="547"/>
      <c r="AE1" s="547"/>
    </row>
    <row r="2" spans="1:33" s="192" customFormat="1" ht="39.950000000000003" customHeight="1">
      <c r="A2" s="190" t="s">
        <v>603</v>
      </c>
      <c r="B2" s="585"/>
      <c r="C2" s="586"/>
      <c r="D2" s="586"/>
      <c r="E2" s="585"/>
      <c r="F2" s="585"/>
      <c r="G2" s="846"/>
      <c r="H2" s="369"/>
      <c r="I2" s="585"/>
      <c r="J2" s="270"/>
      <c r="K2" s="298"/>
      <c r="L2" s="298"/>
      <c r="M2" s="298"/>
      <c r="N2" s="298"/>
      <c r="O2" s="298"/>
      <c r="P2" s="298"/>
      <c r="Q2" s="298"/>
      <c r="R2" s="298"/>
      <c r="S2" s="298"/>
      <c r="T2" s="298"/>
      <c r="U2" s="298"/>
      <c r="V2" s="298"/>
      <c r="W2" s="298"/>
      <c r="X2" s="298"/>
      <c r="Y2" s="298"/>
      <c r="Z2" s="298"/>
      <c r="AA2" s="298"/>
      <c r="AB2" s="298"/>
      <c r="AC2" s="298"/>
      <c r="AD2" s="298"/>
      <c r="AE2" s="298"/>
      <c r="AF2" s="270"/>
      <c r="AG2" s="270"/>
    </row>
    <row r="3" spans="1:33" s="192" customFormat="1" ht="2.1" customHeight="1">
      <c r="A3" s="642"/>
      <c r="B3" s="195"/>
      <c r="C3" s="196"/>
      <c r="D3" s="196"/>
      <c r="E3" s="195"/>
      <c r="F3" s="195"/>
      <c r="G3" s="195"/>
      <c r="H3" s="643"/>
      <c r="I3" s="195"/>
      <c r="J3" s="270"/>
      <c r="K3" s="298"/>
      <c r="L3" s="298"/>
      <c r="M3" s="298"/>
      <c r="N3" s="298"/>
      <c r="O3" s="298"/>
      <c r="P3" s="298"/>
      <c r="Q3" s="298"/>
      <c r="R3" s="298"/>
      <c r="S3" s="298"/>
      <c r="T3" s="298"/>
      <c r="U3" s="298"/>
      <c r="V3" s="298"/>
      <c r="W3" s="298"/>
      <c r="X3" s="298"/>
      <c r="Y3" s="298"/>
      <c r="Z3" s="298"/>
      <c r="AA3" s="298"/>
      <c r="AB3" s="298"/>
      <c r="AC3" s="298"/>
      <c r="AD3" s="298"/>
      <c r="AE3" s="298"/>
      <c r="AF3" s="270"/>
      <c r="AG3" s="270"/>
    </row>
    <row r="4" spans="1:33" s="199" customFormat="1" ht="15.75" customHeight="1">
      <c r="A4" s="197"/>
      <c r="B4" s="197"/>
      <c r="C4" s="197"/>
      <c r="D4" s="197"/>
      <c r="E4" s="198"/>
      <c r="F4" s="198"/>
      <c r="G4" s="198"/>
      <c r="H4" s="371"/>
      <c r="I4" s="372"/>
      <c r="J4" s="372"/>
      <c r="K4" s="298"/>
      <c r="L4" s="298"/>
      <c r="M4" s="298"/>
      <c r="N4" s="298"/>
      <c r="O4" s="298"/>
      <c r="P4" s="298"/>
      <c r="Q4" s="298"/>
      <c r="R4" s="298"/>
      <c r="S4" s="298"/>
      <c r="T4" s="298"/>
      <c r="U4" s="298"/>
      <c r="V4" s="298"/>
      <c r="W4" s="298"/>
      <c r="X4" s="298"/>
      <c r="Y4" s="298"/>
      <c r="Z4" s="298"/>
      <c r="AA4" s="298"/>
      <c r="AB4" s="298"/>
      <c r="AC4" s="298"/>
      <c r="AD4" s="298"/>
      <c r="AE4" s="298"/>
      <c r="AF4" s="372"/>
      <c r="AG4" s="372"/>
    </row>
    <row r="5" spans="1:33" s="199" customFormat="1" ht="20.100000000000001" customHeight="1">
      <c r="A5" s="200" t="s">
        <v>547</v>
      </c>
      <c r="B5" s="201"/>
      <c r="C5" s="201"/>
      <c r="D5" s="201"/>
      <c r="E5" s="300"/>
      <c r="F5" s="300"/>
      <c r="G5" s="300"/>
      <c r="H5" s="847"/>
      <c r="I5" s="847"/>
      <c r="K5" s="298"/>
      <c r="L5" s="298"/>
      <c r="M5" s="298"/>
      <c r="N5" s="298"/>
      <c r="O5" s="298"/>
      <c r="P5" s="298"/>
      <c r="Q5" s="298"/>
      <c r="R5" s="298"/>
      <c r="S5" s="298"/>
      <c r="T5" s="298"/>
      <c r="U5" s="298"/>
      <c r="V5" s="298"/>
      <c r="W5" s="298"/>
      <c r="X5" s="298"/>
      <c r="Y5" s="298"/>
      <c r="Z5" s="298"/>
      <c r="AA5" s="298"/>
      <c r="AB5" s="298"/>
      <c r="AC5" s="298"/>
      <c r="AD5" s="298"/>
      <c r="AE5" s="298"/>
    </row>
    <row r="6" spans="1:33" s="851" customFormat="1" ht="15.95" customHeight="1">
      <c r="A6" s="848" t="s">
        <v>347</v>
      </c>
      <c r="B6" s="589" t="s">
        <v>190</v>
      </c>
      <c r="C6" s="204" t="s">
        <v>191</v>
      </c>
      <c r="D6" s="204" t="s">
        <v>192</v>
      </c>
      <c r="E6" s="204" t="s">
        <v>193</v>
      </c>
      <c r="F6" s="849" t="s">
        <v>54</v>
      </c>
      <c r="G6" s="850" t="s">
        <v>55</v>
      </c>
      <c r="H6" s="850" t="s">
        <v>56</v>
      </c>
      <c r="I6" s="850" t="s">
        <v>57</v>
      </c>
      <c r="K6" s="547"/>
      <c r="L6" s="547"/>
      <c r="M6" s="547"/>
      <c r="N6" s="547"/>
      <c r="O6" s="547"/>
      <c r="P6" s="547"/>
      <c r="Q6" s="547"/>
      <c r="R6" s="547"/>
      <c r="S6" s="547"/>
      <c r="T6" s="547"/>
      <c r="U6" s="547"/>
      <c r="V6" s="547"/>
      <c r="W6" s="547"/>
      <c r="X6" s="547"/>
      <c r="Y6" s="547"/>
      <c r="Z6" s="547"/>
      <c r="AA6" s="547"/>
      <c r="AB6" s="547"/>
      <c r="AC6" s="547"/>
      <c r="AD6" s="547"/>
      <c r="AE6" s="547"/>
    </row>
    <row r="7" spans="1:33" s="851" customFormat="1" ht="15.95" customHeight="1">
      <c r="A7" s="852" t="s">
        <v>536</v>
      </c>
      <c r="B7" s="853"/>
      <c r="C7" s="854"/>
      <c r="D7" s="854"/>
      <c r="E7" s="854"/>
      <c r="F7" s="855"/>
      <c r="G7" s="856"/>
      <c r="H7" s="856"/>
      <c r="I7" s="856"/>
      <c r="K7" s="547"/>
      <c r="L7" s="547"/>
      <c r="M7" s="547"/>
      <c r="N7" s="547"/>
      <c r="O7" s="547"/>
      <c r="P7" s="547"/>
      <c r="Q7" s="547"/>
      <c r="R7" s="547"/>
      <c r="S7" s="547"/>
      <c r="T7" s="547"/>
      <c r="U7" s="547"/>
      <c r="V7" s="547"/>
      <c r="W7" s="547"/>
      <c r="X7" s="547"/>
      <c r="Y7" s="547"/>
      <c r="Z7" s="547"/>
      <c r="AA7" s="547"/>
      <c r="AB7" s="547"/>
      <c r="AC7" s="547"/>
      <c r="AD7" s="547"/>
      <c r="AE7" s="547"/>
    </row>
    <row r="8" spans="1:33" s="851" customFormat="1" ht="15.95" customHeight="1">
      <c r="A8" s="857" t="s">
        <v>537</v>
      </c>
      <c r="B8" s="858">
        <v>7.7861479709304033</v>
      </c>
      <c r="C8" s="859">
        <v>7.8253245234592548</v>
      </c>
      <c r="D8" s="859">
        <v>7.933305151231786</v>
      </c>
      <c r="E8" s="859">
        <v>8.245363579006721</v>
      </c>
      <c r="F8" s="860">
        <v>8.7505276037932838</v>
      </c>
      <c r="G8" s="859">
        <v>8.8197981898958773</v>
      </c>
      <c r="H8" s="875">
        <v>7.8735610377161542</v>
      </c>
      <c r="I8" s="875">
        <v>8.1321799513944573</v>
      </c>
      <c r="K8" s="547"/>
      <c r="L8" s="547"/>
      <c r="M8" s="547"/>
      <c r="N8" s="547"/>
      <c r="O8" s="547"/>
      <c r="P8" s="547"/>
      <c r="Q8" s="547"/>
      <c r="R8" s="547"/>
      <c r="S8" s="547"/>
      <c r="T8" s="547"/>
      <c r="U8" s="547"/>
      <c r="V8" s="547"/>
      <c r="W8" s="547"/>
      <c r="X8" s="547"/>
      <c r="Y8" s="547"/>
      <c r="Z8" s="547"/>
      <c r="AA8" s="547"/>
      <c r="AB8" s="547"/>
      <c r="AC8" s="547"/>
      <c r="AD8" s="547"/>
      <c r="AE8" s="547"/>
    </row>
    <row r="9" spans="1:33" s="851" customFormat="1" ht="15.95" customHeight="1">
      <c r="A9" s="863" t="s">
        <v>538</v>
      </c>
      <c r="B9" s="864">
        <v>0.37589627979419704</v>
      </c>
      <c r="C9" s="865">
        <v>0.50010426807757202</v>
      </c>
      <c r="D9" s="865">
        <v>0.46900285681891296</v>
      </c>
      <c r="E9" s="865">
        <v>0.68711506588221594</v>
      </c>
      <c r="F9" s="866">
        <v>0.37015756680470002</v>
      </c>
      <c r="G9" s="865">
        <v>0.60792033363547093</v>
      </c>
      <c r="H9" s="876">
        <v>0.54477249753437607</v>
      </c>
      <c r="I9" s="876">
        <v>0.67193494387855102</v>
      </c>
      <c r="K9" s="547"/>
      <c r="L9" s="547"/>
      <c r="M9" s="547"/>
      <c r="N9" s="547"/>
      <c r="O9" s="547"/>
      <c r="P9" s="547"/>
      <c r="Q9" s="547"/>
      <c r="R9" s="547"/>
      <c r="S9" s="547"/>
      <c r="T9" s="547"/>
      <c r="U9" s="547"/>
      <c r="V9" s="547"/>
      <c r="W9" s="547"/>
      <c r="X9" s="547"/>
      <c r="Y9" s="547"/>
      <c r="Z9" s="547"/>
      <c r="AA9" s="547"/>
      <c r="AB9" s="547"/>
      <c r="AC9" s="547"/>
      <c r="AD9" s="547"/>
      <c r="AE9" s="547"/>
    </row>
    <row r="10" spans="1:33" s="851" customFormat="1" ht="15.95" customHeight="1">
      <c r="A10" s="867" t="s">
        <v>539</v>
      </c>
      <c r="B10" s="868">
        <v>-0.110925480939098</v>
      </c>
      <c r="C10" s="869">
        <v>-0.46322331383663301</v>
      </c>
      <c r="D10" s="869">
        <v>-7.7726057114438099E-2</v>
      </c>
      <c r="E10" s="869">
        <v>-0.58896013085132504</v>
      </c>
      <c r="F10" s="870">
        <v>-8.1875875319064609E-2</v>
      </c>
      <c r="G10" s="869">
        <v>-0.70999850698006794</v>
      </c>
      <c r="H10" s="877">
        <v>-0.47792316128458295</v>
      </c>
      <c r="I10" s="877">
        <v>-0.27451140567746002</v>
      </c>
      <c r="K10" s="547"/>
      <c r="L10" s="547"/>
      <c r="M10" s="547"/>
      <c r="N10" s="547"/>
      <c r="O10" s="547"/>
      <c r="P10" s="547"/>
      <c r="Q10" s="547"/>
      <c r="R10" s="547"/>
      <c r="S10" s="547"/>
      <c r="T10" s="547"/>
      <c r="U10" s="547"/>
      <c r="V10" s="547"/>
      <c r="W10" s="547"/>
      <c r="X10" s="547"/>
      <c r="Y10" s="547"/>
      <c r="Z10" s="547"/>
      <c r="AA10" s="547"/>
      <c r="AB10" s="547"/>
      <c r="AC10" s="547"/>
      <c r="AD10" s="547"/>
      <c r="AE10" s="547"/>
    </row>
    <row r="11" spans="1:33" s="851" customFormat="1" ht="15.95" customHeight="1">
      <c r="A11" s="863" t="s">
        <v>350</v>
      </c>
      <c r="B11" s="864">
        <v>0.26497079885509905</v>
      </c>
      <c r="C11" s="865">
        <v>3.6880954240939012E-2</v>
      </c>
      <c r="D11" s="865">
        <v>0.39127679970447488</v>
      </c>
      <c r="E11" s="865">
        <v>9.81549350308909E-2</v>
      </c>
      <c r="F11" s="866">
        <v>0.28828169148563543</v>
      </c>
      <c r="G11" s="865">
        <v>-0.10207817334459701</v>
      </c>
      <c r="H11" s="876">
        <v>6.6849336249793112E-2</v>
      </c>
      <c r="I11" s="876">
        <v>0.397423538201091</v>
      </c>
      <c r="K11" s="547"/>
      <c r="L11" s="547"/>
      <c r="M11" s="547"/>
      <c r="N11" s="547"/>
      <c r="O11" s="547"/>
      <c r="P11" s="547"/>
      <c r="Q11" s="547"/>
      <c r="R11" s="547"/>
      <c r="S11" s="547"/>
      <c r="T11" s="547"/>
      <c r="U11" s="547"/>
      <c r="V11" s="547"/>
      <c r="W11" s="547"/>
      <c r="X11" s="547"/>
      <c r="Y11" s="547"/>
      <c r="Z11" s="547"/>
      <c r="AA11" s="547"/>
      <c r="AB11" s="547"/>
      <c r="AC11" s="547"/>
      <c r="AD11" s="547"/>
      <c r="AE11" s="547"/>
    </row>
    <row r="12" spans="1:33" s="851" customFormat="1" ht="15.95" customHeight="1">
      <c r="A12" s="863" t="s">
        <v>540</v>
      </c>
      <c r="B12" s="864">
        <v>9.7603452316180606E-4</v>
      </c>
      <c r="C12" s="865">
        <v>-2.5107537653741498E-4</v>
      </c>
      <c r="D12" s="865">
        <v>-4.4400846777226604E-4</v>
      </c>
      <c r="E12" s="865">
        <v>-3.7660495904452901E-4</v>
      </c>
      <c r="F12" s="866">
        <v>0</v>
      </c>
      <c r="G12" s="865">
        <v>0</v>
      </c>
      <c r="H12" s="876">
        <v>9.2269105308016491E-2</v>
      </c>
      <c r="I12" s="876">
        <v>0</v>
      </c>
      <c r="K12" s="547"/>
      <c r="L12" s="547"/>
      <c r="M12" s="547"/>
      <c r="N12" s="547"/>
      <c r="O12" s="547"/>
      <c r="P12" s="547"/>
      <c r="Q12" s="547"/>
      <c r="R12" s="547"/>
      <c r="S12" s="547"/>
      <c r="T12" s="547"/>
      <c r="U12" s="547"/>
      <c r="V12" s="547"/>
      <c r="W12" s="547"/>
      <c r="X12" s="547"/>
      <c r="Y12" s="547"/>
      <c r="Z12" s="547"/>
      <c r="AA12" s="547"/>
      <c r="AB12" s="547"/>
      <c r="AC12" s="547"/>
      <c r="AD12" s="547"/>
      <c r="AE12" s="547"/>
    </row>
    <row r="13" spans="1:33" s="851" customFormat="1" ht="15.95" customHeight="1">
      <c r="A13" s="863" t="s">
        <v>541</v>
      </c>
      <c r="B13" s="864">
        <v>4.73018066674806E-2</v>
      </c>
      <c r="C13" s="865">
        <v>6.6871708646800393E-2</v>
      </c>
      <c r="D13" s="865">
        <v>4.9639356919080897E-2</v>
      </c>
      <c r="E13" s="865">
        <v>7.0091749960415894E-2</v>
      </c>
      <c r="F13" s="866">
        <v>6.5988348854175802E-2</v>
      </c>
      <c r="G13" s="865">
        <v>4.9853976618203795E-2</v>
      </c>
      <c r="H13" s="876">
        <v>4.9792917283264897E-2</v>
      </c>
      <c r="I13" s="876">
        <v>4.9907555531559601E-2</v>
      </c>
      <c r="K13" s="547"/>
      <c r="L13" s="547"/>
      <c r="M13" s="547"/>
      <c r="N13" s="547"/>
      <c r="O13" s="547"/>
      <c r="P13" s="547"/>
      <c r="Q13" s="547"/>
      <c r="R13" s="547"/>
      <c r="S13" s="547"/>
      <c r="T13" s="547"/>
      <c r="U13" s="547"/>
      <c r="V13" s="547"/>
      <c r="W13" s="547"/>
      <c r="X13" s="547"/>
      <c r="Y13" s="547"/>
      <c r="Z13" s="547"/>
      <c r="AA13" s="547"/>
      <c r="AB13" s="547"/>
      <c r="AC13" s="547"/>
      <c r="AD13" s="547"/>
      <c r="AE13" s="547"/>
    </row>
    <row r="14" spans="1:33" s="851" customFormat="1" ht="15.95" customHeight="1">
      <c r="A14" s="863" t="s">
        <v>353</v>
      </c>
      <c r="B14" s="864">
        <v>-0.70591435737879504</v>
      </c>
      <c r="C14" s="865">
        <v>-0.142678140040046</v>
      </c>
      <c r="D14" s="865">
        <v>-0.54845277592831898</v>
      </c>
      <c r="E14" s="865">
        <v>-0.47992850780719398</v>
      </c>
      <c r="F14" s="866">
        <v>-0.85943406512374498</v>
      </c>
      <c r="G14" s="865">
        <v>-1.7046389376194997E-2</v>
      </c>
      <c r="H14" s="876">
        <v>0.73732579333864101</v>
      </c>
      <c r="I14" s="876">
        <v>-0.70595000741094804</v>
      </c>
      <c r="K14" s="547"/>
      <c r="L14" s="547"/>
      <c r="M14" s="547"/>
      <c r="N14" s="547"/>
      <c r="O14" s="547"/>
      <c r="P14" s="547"/>
      <c r="Q14" s="547"/>
      <c r="R14" s="547"/>
      <c r="S14" s="547"/>
      <c r="T14" s="547"/>
      <c r="U14" s="547"/>
      <c r="V14" s="547"/>
      <c r="W14" s="547"/>
      <c r="X14" s="547"/>
      <c r="Y14" s="547"/>
      <c r="Z14" s="547"/>
      <c r="AA14" s="547"/>
      <c r="AB14" s="547"/>
      <c r="AC14" s="547"/>
      <c r="AD14" s="547"/>
      <c r="AE14" s="547"/>
    </row>
    <row r="15" spans="1:33" s="851" customFormat="1" ht="15.95" customHeight="1">
      <c r="A15" s="871" t="s">
        <v>354</v>
      </c>
      <c r="B15" s="872">
        <v>7.3934822535973499</v>
      </c>
      <c r="C15" s="873">
        <v>7.7861479709304104</v>
      </c>
      <c r="D15" s="873">
        <v>7.8253245234592503</v>
      </c>
      <c r="E15" s="873">
        <v>7.9333051512317896</v>
      </c>
      <c r="F15" s="874">
        <v>8.24536357900935</v>
      </c>
      <c r="G15" s="873">
        <v>8.7505276037932891</v>
      </c>
      <c r="H15" s="878">
        <v>8.8197981898958702</v>
      </c>
      <c r="I15" s="878">
        <v>7.8735610377161596</v>
      </c>
      <c r="K15" s="547"/>
      <c r="L15" s="547"/>
      <c r="M15" s="547"/>
      <c r="N15" s="547"/>
      <c r="O15" s="547"/>
      <c r="P15" s="547"/>
      <c r="Q15" s="547"/>
      <c r="R15" s="547"/>
      <c r="S15" s="547"/>
      <c r="T15" s="547"/>
      <c r="U15" s="547"/>
      <c r="V15" s="547"/>
      <c r="W15" s="547"/>
      <c r="X15" s="547"/>
      <c r="Y15" s="547"/>
      <c r="Z15" s="547"/>
      <c r="AA15" s="547"/>
      <c r="AB15" s="547"/>
      <c r="AC15" s="547"/>
      <c r="AD15" s="547"/>
      <c r="AE15" s="547"/>
    </row>
    <row r="16" spans="1:33" s="851" customFormat="1" ht="15.95" customHeight="1">
      <c r="A16" s="852" t="s">
        <v>542</v>
      </c>
      <c r="B16" s="858"/>
      <c r="C16" s="859"/>
      <c r="D16" s="859"/>
      <c r="E16" s="859"/>
      <c r="F16" s="860"/>
      <c r="G16" s="875"/>
      <c r="H16" s="875"/>
      <c r="I16" s="875"/>
      <c r="K16" s="547"/>
      <c r="L16" s="547"/>
      <c r="M16" s="547"/>
      <c r="N16" s="547"/>
      <c r="O16" s="547"/>
      <c r="P16" s="547"/>
      <c r="Q16" s="547"/>
      <c r="R16" s="547"/>
      <c r="S16" s="547"/>
      <c r="T16" s="547"/>
      <c r="U16" s="547"/>
      <c r="V16" s="547"/>
      <c r="W16" s="547"/>
      <c r="X16" s="547"/>
      <c r="Y16" s="547"/>
      <c r="Z16" s="547"/>
      <c r="AA16" s="547"/>
      <c r="AB16" s="547"/>
      <c r="AC16" s="547"/>
      <c r="AD16" s="547"/>
      <c r="AE16" s="547"/>
    </row>
    <row r="17" spans="1:31" s="851" customFormat="1" ht="15.95" customHeight="1">
      <c r="A17" s="857" t="s">
        <v>537</v>
      </c>
      <c r="B17" s="864">
        <v>0</v>
      </c>
      <c r="C17" s="859">
        <v>0</v>
      </c>
      <c r="D17" s="859">
        <v>0</v>
      </c>
      <c r="E17" s="859">
        <v>0</v>
      </c>
      <c r="F17" s="866">
        <v>0</v>
      </c>
      <c r="G17" s="875">
        <v>0</v>
      </c>
      <c r="H17" s="875">
        <v>0</v>
      </c>
      <c r="I17" s="875">
        <v>0</v>
      </c>
      <c r="K17" s="547"/>
      <c r="L17" s="547"/>
      <c r="M17" s="547"/>
      <c r="N17" s="547"/>
      <c r="O17" s="547"/>
      <c r="P17" s="547"/>
      <c r="Q17" s="547"/>
      <c r="R17" s="547"/>
      <c r="S17" s="547"/>
      <c r="T17" s="547"/>
      <c r="U17" s="547"/>
      <c r="V17" s="547"/>
      <c r="W17" s="547"/>
      <c r="X17" s="547"/>
      <c r="Y17" s="547"/>
      <c r="Z17" s="547"/>
      <c r="AA17" s="547"/>
      <c r="AB17" s="547"/>
      <c r="AC17" s="547"/>
      <c r="AD17" s="547"/>
      <c r="AE17" s="547"/>
    </row>
    <row r="18" spans="1:31" s="851" customFormat="1" ht="15.95" customHeight="1">
      <c r="A18" s="863" t="s">
        <v>538</v>
      </c>
      <c r="B18" s="864">
        <v>0</v>
      </c>
      <c r="C18" s="865">
        <v>0</v>
      </c>
      <c r="D18" s="865">
        <v>0</v>
      </c>
      <c r="E18" s="865">
        <v>0</v>
      </c>
      <c r="F18" s="866">
        <v>0</v>
      </c>
      <c r="G18" s="876">
        <v>0</v>
      </c>
      <c r="H18" s="876">
        <v>0</v>
      </c>
      <c r="I18" s="876">
        <v>0</v>
      </c>
      <c r="K18" s="547"/>
      <c r="L18" s="547"/>
      <c r="M18" s="547"/>
      <c r="N18" s="547"/>
      <c r="O18" s="547"/>
      <c r="P18" s="547"/>
      <c r="Q18" s="547"/>
      <c r="R18" s="547"/>
      <c r="S18" s="547"/>
      <c r="T18" s="547"/>
      <c r="U18" s="547"/>
      <c r="V18" s="547"/>
      <c r="W18" s="547"/>
      <c r="X18" s="547"/>
      <c r="Y18" s="547"/>
      <c r="Z18" s="547"/>
      <c r="AA18" s="547"/>
      <c r="AB18" s="547"/>
      <c r="AC18" s="547"/>
      <c r="AD18" s="547"/>
      <c r="AE18" s="547"/>
    </row>
    <row r="19" spans="1:31" s="851" customFormat="1" ht="15.95" customHeight="1">
      <c r="A19" s="867" t="s">
        <v>539</v>
      </c>
      <c r="B19" s="868">
        <v>0</v>
      </c>
      <c r="C19" s="869">
        <v>0</v>
      </c>
      <c r="D19" s="869">
        <v>0</v>
      </c>
      <c r="E19" s="869">
        <v>0</v>
      </c>
      <c r="F19" s="870">
        <v>0</v>
      </c>
      <c r="G19" s="877">
        <v>0</v>
      </c>
      <c r="H19" s="877">
        <v>0</v>
      </c>
      <c r="I19" s="877">
        <v>0</v>
      </c>
      <c r="K19" s="547"/>
      <c r="L19" s="547"/>
      <c r="M19" s="547"/>
      <c r="N19" s="547"/>
      <c r="O19" s="547"/>
      <c r="P19" s="547"/>
      <c r="Q19" s="547"/>
      <c r="R19" s="547"/>
      <c r="S19" s="547"/>
      <c r="T19" s="547"/>
      <c r="U19" s="547"/>
      <c r="V19" s="547"/>
      <c r="W19" s="547"/>
      <c r="X19" s="547"/>
      <c r="Y19" s="547"/>
      <c r="Z19" s="547"/>
      <c r="AA19" s="547"/>
      <c r="AB19" s="547"/>
      <c r="AC19" s="547"/>
      <c r="AD19" s="547"/>
      <c r="AE19" s="547"/>
    </row>
    <row r="20" spans="1:31" s="851" customFormat="1" ht="15.95" customHeight="1">
      <c r="A20" s="863" t="s">
        <v>350</v>
      </c>
      <c r="B20" s="864">
        <v>0</v>
      </c>
      <c r="C20" s="865">
        <v>0</v>
      </c>
      <c r="D20" s="865">
        <v>0</v>
      </c>
      <c r="E20" s="865">
        <v>0</v>
      </c>
      <c r="F20" s="866">
        <v>0</v>
      </c>
      <c r="G20" s="876">
        <v>0</v>
      </c>
      <c r="H20" s="876">
        <v>0</v>
      </c>
      <c r="I20" s="876">
        <v>0</v>
      </c>
      <c r="K20" s="547"/>
      <c r="L20" s="547"/>
      <c r="M20" s="547"/>
      <c r="N20" s="547"/>
      <c r="O20" s="547"/>
      <c r="P20" s="547"/>
      <c r="Q20" s="547"/>
      <c r="R20" s="547"/>
      <c r="S20" s="547"/>
      <c r="T20" s="547"/>
      <c r="U20" s="547"/>
      <c r="V20" s="547"/>
      <c r="W20" s="547"/>
      <c r="X20" s="547"/>
      <c r="Y20" s="547"/>
      <c r="Z20" s="547"/>
      <c r="AA20" s="547"/>
      <c r="AB20" s="547"/>
      <c r="AC20" s="547"/>
      <c r="AD20" s="547"/>
      <c r="AE20" s="547"/>
    </row>
    <row r="21" spans="1:31" s="851" customFormat="1" ht="15.95" customHeight="1">
      <c r="A21" s="863" t="s">
        <v>540</v>
      </c>
      <c r="B21" s="864">
        <v>0</v>
      </c>
      <c r="C21" s="865">
        <v>0</v>
      </c>
      <c r="D21" s="865">
        <v>0</v>
      </c>
      <c r="E21" s="865">
        <v>0</v>
      </c>
      <c r="F21" s="866">
        <v>0</v>
      </c>
      <c r="G21" s="876">
        <v>0</v>
      </c>
      <c r="H21" s="876">
        <v>0</v>
      </c>
      <c r="I21" s="876">
        <v>0</v>
      </c>
      <c r="K21" s="547"/>
      <c r="L21" s="547"/>
      <c r="M21" s="547"/>
      <c r="N21" s="547"/>
      <c r="O21" s="547"/>
      <c r="P21" s="547"/>
      <c r="Q21" s="547"/>
      <c r="R21" s="547"/>
      <c r="S21" s="547"/>
      <c r="T21" s="547"/>
      <c r="U21" s="547"/>
      <c r="V21" s="547"/>
      <c r="W21" s="547"/>
      <c r="X21" s="547"/>
      <c r="Y21" s="547"/>
      <c r="Z21" s="547"/>
      <c r="AA21" s="547"/>
      <c r="AB21" s="547"/>
      <c r="AC21" s="547"/>
      <c r="AD21" s="547"/>
      <c r="AE21" s="547"/>
    </row>
    <row r="22" spans="1:31" s="851" customFormat="1" ht="15.95" customHeight="1">
      <c r="A22" s="863" t="s">
        <v>541</v>
      </c>
      <c r="B22" s="864">
        <v>0</v>
      </c>
      <c r="C22" s="865">
        <v>0</v>
      </c>
      <c r="D22" s="865">
        <v>0</v>
      </c>
      <c r="E22" s="865">
        <v>0</v>
      </c>
      <c r="F22" s="866">
        <v>0</v>
      </c>
      <c r="G22" s="876">
        <v>0</v>
      </c>
      <c r="H22" s="876">
        <v>0</v>
      </c>
      <c r="I22" s="876">
        <v>0</v>
      </c>
      <c r="K22" s="547"/>
      <c r="L22" s="547"/>
      <c r="M22" s="547"/>
      <c r="N22" s="547"/>
      <c r="O22" s="547"/>
      <c r="P22" s="547"/>
      <c r="Q22" s="547"/>
      <c r="R22" s="547"/>
      <c r="S22" s="547"/>
      <c r="T22" s="547"/>
      <c r="U22" s="547"/>
      <c r="V22" s="547"/>
      <c r="W22" s="547"/>
      <c r="X22" s="547"/>
      <c r="Y22" s="547"/>
      <c r="Z22" s="547"/>
      <c r="AA22" s="547"/>
      <c r="AB22" s="547"/>
      <c r="AC22" s="547"/>
      <c r="AD22" s="547"/>
      <c r="AE22" s="547"/>
    </row>
    <row r="23" spans="1:31" s="851" customFormat="1" ht="15.95" customHeight="1">
      <c r="A23" s="863" t="s">
        <v>353</v>
      </c>
      <c r="B23" s="864">
        <v>0</v>
      </c>
      <c r="C23" s="865">
        <v>0</v>
      </c>
      <c r="D23" s="865">
        <v>0</v>
      </c>
      <c r="E23" s="865">
        <v>0</v>
      </c>
      <c r="F23" s="866">
        <v>0</v>
      </c>
      <c r="G23" s="876">
        <v>0</v>
      </c>
      <c r="H23" s="876">
        <v>0</v>
      </c>
      <c r="I23" s="876">
        <v>0</v>
      </c>
      <c r="K23" s="547"/>
      <c r="L23" s="547"/>
      <c r="M23" s="547"/>
      <c r="N23" s="547"/>
      <c r="O23" s="547"/>
      <c r="P23" s="547"/>
      <c r="Q23" s="547"/>
      <c r="R23" s="547"/>
      <c r="S23" s="547"/>
      <c r="T23" s="547"/>
      <c r="U23" s="547"/>
      <c r="V23" s="547"/>
      <c r="W23" s="547"/>
      <c r="X23" s="547"/>
      <c r="Y23" s="547"/>
      <c r="Z23" s="547"/>
      <c r="AA23" s="547"/>
      <c r="AB23" s="547"/>
      <c r="AC23" s="547"/>
      <c r="AD23" s="547"/>
      <c r="AE23" s="547"/>
    </row>
    <row r="24" spans="1:31" s="851" customFormat="1" ht="15.95" customHeight="1">
      <c r="A24" s="871" t="s">
        <v>354</v>
      </c>
      <c r="B24" s="872">
        <v>0</v>
      </c>
      <c r="C24" s="873">
        <v>0</v>
      </c>
      <c r="D24" s="873">
        <v>0</v>
      </c>
      <c r="E24" s="873">
        <v>0</v>
      </c>
      <c r="F24" s="874">
        <v>0</v>
      </c>
      <c r="G24" s="878">
        <v>0</v>
      </c>
      <c r="H24" s="878">
        <v>0</v>
      </c>
      <c r="I24" s="878">
        <v>0</v>
      </c>
      <c r="K24" s="547"/>
      <c r="L24" s="547"/>
      <c r="M24" s="547"/>
      <c r="N24" s="547"/>
      <c r="O24" s="547"/>
      <c r="P24" s="547"/>
      <c r="Q24" s="547"/>
      <c r="R24" s="547"/>
      <c r="S24" s="547"/>
      <c r="T24" s="547"/>
      <c r="U24" s="547"/>
      <c r="V24" s="547"/>
      <c r="W24" s="547"/>
      <c r="X24" s="547"/>
      <c r="Y24" s="547"/>
      <c r="Z24" s="547"/>
      <c r="AA24" s="547"/>
      <c r="AB24" s="547"/>
      <c r="AC24" s="547"/>
      <c r="AD24" s="547"/>
      <c r="AE24" s="547"/>
    </row>
    <row r="25" spans="1:31" s="851" customFormat="1" ht="15.95" customHeight="1">
      <c r="A25" s="852" t="s">
        <v>543</v>
      </c>
      <c r="B25" s="858"/>
      <c r="C25" s="859"/>
      <c r="D25" s="859"/>
      <c r="E25" s="859"/>
      <c r="F25" s="860"/>
      <c r="G25" s="875"/>
      <c r="H25" s="875"/>
      <c r="I25" s="875"/>
      <c r="K25" s="547"/>
      <c r="L25" s="547"/>
      <c r="M25" s="547"/>
      <c r="N25" s="547"/>
      <c r="O25" s="547"/>
      <c r="P25" s="547"/>
      <c r="Q25" s="547"/>
      <c r="R25" s="547"/>
      <c r="S25" s="547"/>
      <c r="T25" s="547"/>
      <c r="U25" s="547"/>
      <c r="V25" s="547"/>
      <c r="W25" s="547"/>
      <c r="X25" s="547"/>
      <c r="Y25" s="547"/>
      <c r="Z25" s="547"/>
      <c r="AA25" s="547"/>
      <c r="AB25" s="547"/>
      <c r="AC25" s="547"/>
      <c r="AD25" s="547"/>
      <c r="AE25" s="547"/>
    </row>
    <row r="26" spans="1:31" s="851" customFormat="1" ht="15.95" customHeight="1">
      <c r="A26" s="857" t="s">
        <v>537</v>
      </c>
      <c r="B26" s="858">
        <v>0</v>
      </c>
      <c r="C26" s="859">
        <v>0</v>
      </c>
      <c r="D26" s="859">
        <v>0</v>
      </c>
      <c r="E26" s="859">
        <v>0</v>
      </c>
      <c r="F26" s="860">
        <v>0</v>
      </c>
      <c r="G26" s="875">
        <v>0</v>
      </c>
      <c r="H26" s="875">
        <v>0</v>
      </c>
      <c r="I26" s="875">
        <v>0</v>
      </c>
      <c r="K26" s="547"/>
      <c r="L26" s="547"/>
      <c r="M26" s="547"/>
      <c r="N26" s="547"/>
      <c r="O26" s="547"/>
      <c r="P26" s="547"/>
      <c r="Q26" s="547"/>
      <c r="R26" s="547"/>
      <c r="S26" s="547"/>
      <c r="T26" s="547"/>
      <c r="U26" s="547"/>
      <c r="V26" s="547"/>
      <c r="W26" s="547"/>
      <c r="X26" s="547"/>
      <c r="Y26" s="547"/>
      <c r="Z26" s="547"/>
      <c r="AA26" s="547"/>
      <c r="AB26" s="547"/>
      <c r="AC26" s="547"/>
      <c r="AD26" s="547"/>
      <c r="AE26" s="547"/>
    </row>
    <row r="27" spans="1:31" s="851" customFormat="1" ht="15.95" customHeight="1">
      <c r="A27" s="863" t="s">
        <v>538</v>
      </c>
      <c r="B27" s="864">
        <v>0</v>
      </c>
      <c r="C27" s="865">
        <v>0</v>
      </c>
      <c r="D27" s="865">
        <v>0</v>
      </c>
      <c r="E27" s="865">
        <v>0</v>
      </c>
      <c r="F27" s="866">
        <v>0</v>
      </c>
      <c r="G27" s="876">
        <v>0</v>
      </c>
      <c r="H27" s="876">
        <v>0</v>
      </c>
      <c r="I27" s="876">
        <v>0</v>
      </c>
      <c r="K27" s="547"/>
      <c r="L27" s="547"/>
      <c r="M27" s="547"/>
      <c r="N27" s="547"/>
      <c r="O27" s="547"/>
      <c r="P27" s="547"/>
      <c r="Q27" s="547"/>
      <c r="R27" s="547"/>
      <c r="S27" s="547"/>
      <c r="T27" s="547"/>
      <c r="U27" s="547"/>
      <c r="V27" s="547"/>
      <c r="W27" s="547"/>
      <c r="X27" s="547"/>
      <c r="Y27" s="547"/>
      <c r="Z27" s="547"/>
      <c r="AA27" s="547"/>
      <c r="AB27" s="547"/>
      <c r="AC27" s="547"/>
      <c r="AD27" s="547"/>
      <c r="AE27" s="547"/>
    </row>
    <row r="28" spans="1:31" s="851" customFormat="1" ht="15.95" customHeight="1">
      <c r="A28" s="867" t="s">
        <v>539</v>
      </c>
      <c r="B28" s="868">
        <v>0</v>
      </c>
      <c r="C28" s="869">
        <v>0</v>
      </c>
      <c r="D28" s="869">
        <v>0</v>
      </c>
      <c r="E28" s="869">
        <v>0</v>
      </c>
      <c r="F28" s="870">
        <v>0</v>
      </c>
      <c r="G28" s="877">
        <v>0</v>
      </c>
      <c r="H28" s="877">
        <v>0</v>
      </c>
      <c r="I28" s="877">
        <v>0</v>
      </c>
      <c r="K28" s="547"/>
      <c r="L28" s="547"/>
      <c r="M28" s="547"/>
      <c r="N28" s="547"/>
      <c r="O28" s="547"/>
      <c r="P28" s="547"/>
      <c r="Q28" s="547"/>
      <c r="R28" s="547"/>
      <c r="S28" s="547"/>
      <c r="T28" s="547"/>
      <c r="U28" s="547"/>
      <c r="V28" s="547"/>
      <c r="W28" s="547"/>
      <c r="X28" s="547"/>
      <c r="Y28" s="547"/>
      <c r="Z28" s="547"/>
      <c r="AA28" s="547"/>
      <c r="AB28" s="547"/>
      <c r="AC28" s="547"/>
      <c r="AD28" s="547"/>
      <c r="AE28" s="547"/>
    </row>
    <row r="29" spans="1:31" s="851" customFormat="1" ht="15.95" customHeight="1">
      <c r="A29" s="863" t="s">
        <v>350</v>
      </c>
      <c r="B29" s="864">
        <v>0</v>
      </c>
      <c r="C29" s="865">
        <v>0</v>
      </c>
      <c r="D29" s="865">
        <v>0</v>
      </c>
      <c r="E29" s="865">
        <v>0</v>
      </c>
      <c r="F29" s="866">
        <v>0</v>
      </c>
      <c r="G29" s="876">
        <v>0</v>
      </c>
      <c r="H29" s="876">
        <v>0</v>
      </c>
      <c r="I29" s="876">
        <v>0</v>
      </c>
      <c r="K29" s="547"/>
      <c r="L29" s="547"/>
      <c r="M29" s="547"/>
      <c r="N29" s="547"/>
      <c r="O29" s="547"/>
      <c r="P29" s="547"/>
      <c r="Q29" s="547"/>
      <c r="R29" s="547"/>
      <c r="S29" s="547"/>
      <c r="T29" s="547"/>
      <c r="U29" s="547"/>
      <c r="V29" s="547"/>
      <c r="W29" s="547"/>
      <c r="X29" s="547"/>
      <c r="Y29" s="547"/>
      <c r="Z29" s="547"/>
      <c r="AA29" s="547"/>
      <c r="AB29" s="547"/>
      <c r="AC29" s="547"/>
      <c r="AD29" s="547"/>
      <c r="AE29" s="547"/>
    </row>
    <row r="30" spans="1:31" s="851" customFormat="1" ht="15.95" customHeight="1">
      <c r="A30" s="863" t="s">
        <v>540</v>
      </c>
      <c r="B30" s="864">
        <v>0</v>
      </c>
      <c r="C30" s="865">
        <v>0</v>
      </c>
      <c r="D30" s="865">
        <v>0</v>
      </c>
      <c r="E30" s="865">
        <v>0</v>
      </c>
      <c r="F30" s="866">
        <v>0</v>
      </c>
      <c r="G30" s="876">
        <v>0</v>
      </c>
      <c r="H30" s="876">
        <v>0</v>
      </c>
      <c r="I30" s="876">
        <v>0</v>
      </c>
      <c r="K30" s="547"/>
      <c r="L30" s="547"/>
      <c r="M30" s="547"/>
      <c r="N30" s="547"/>
      <c r="O30" s="547"/>
      <c r="P30" s="547"/>
      <c r="Q30" s="547"/>
      <c r="R30" s="547"/>
      <c r="S30" s="547"/>
      <c r="T30" s="547"/>
      <c r="U30" s="547"/>
      <c r="V30" s="547"/>
      <c r="W30" s="547"/>
      <c r="X30" s="547"/>
      <c r="Y30" s="547"/>
      <c r="Z30" s="547"/>
      <c r="AA30" s="547"/>
      <c r="AB30" s="547"/>
      <c r="AC30" s="547"/>
      <c r="AD30" s="547"/>
      <c r="AE30" s="547"/>
    </row>
    <row r="31" spans="1:31" s="851" customFormat="1" ht="15.95" customHeight="1">
      <c r="A31" s="863" t="s">
        <v>541</v>
      </c>
      <c r="B31" s="864">
        <v>0</v>
      </c>
      <c r="C31" s="865">
        <v>0</v>
      </c>
      <c r="D31" s="865">
        <v>0</v>
      </c>
      <c r="E31" s="865">
        <v>0</v>
      </c>
      <c r="F31" s="866">
        <v>0</v>
      </c>
      <c r="G31" s="876">
        <v>0</v>
      </c>
      <c r="H31" s="876">
        <v>0</v>
      </c>
      <c r="I31" s="876">
        <v>0</v>
      </c>
      <c r="K31" s="547"/>
      <c r="L31" s="547"/>
      <c r="M31" s="547"/>
      <c r="N31" s="547"/>
      <c r="O31" s="547"/>
      <c r="P31" s="547"/>
      <c r="Q31" s="547"/>
      <c r="R31" s="547"/>
      <c r="S31" s="547"/>
      <c r="T31" s="547"/>
      <c r="U31" s="547"/>
      <c r="V31" s="547"/>
      <c r="W31" s="547"/>
      <c r="X31" s="547"/>
      <c r="Y31" s="547"/>
      <c r="Z31" s="547"/>
      <c r="AA31" s="547"/>
      <c r="AB31" s="547"/>
      <c r="AC31" s="547"/>
      <c r="AD31" s="547"/>
      <c r="AE31" s="547"/>
    </row>
    <row r="32" spans="1:31" s="851" customFormat="1" ht="15.95" customHeight="1">
      <c r="A32" s="863" t="s">
        <v>353</v>
      </c>
      <c r="B32" s="864">
        <v>0</v>
      </c>
      <c r="C32" s="865">
        <v>0</v>
      </c>
      <c r="D32" s="865">
        <v>0</v>
      </c>
      <c r="E32" s="865">
        <v>0</v>
      </c>
      <c r="F32" s="866">
        <v>0</v>
      </c>
      <c r="G32" s="876">
        <v>0</v>
      </c>
      <c r="H32" s="876">
        <v>0</v>
      </c>
      <c r="I32" s="876">
        <v>0</v>
      </c>
      <c r="K32" s="547"/>
      <c r="L32" s="547"/>
      <c r="M32" s="547"/>
      <c r="N32" s="547"/>
      <c r="O32" s="547"/>
      <c r="P32" s="547"/>
      <c r="Q32" s="547"/>
      <c r="R32" s="547"/>
      <c r="S32" s="547"/>
      <c r="T32" s="547"/>
      <c r="U32" s="547"/>
      <c r="V32" s="547"/>
      <c r="W32" s="547"/>
      <c r="X32" s="547"/>
      <c r="Y32" s="547"/>
      <c r="Z32" s="547"/>
      <c r="AA32" s="547"/>
      <c r="AB32" s="547"/>
      <c r="AC32" s="547"/>
      <c r="AD32" s="547"/>
      <c r="AE32" s="547"/>
    </row>
    <row r="33" spans="1:31" s="851" customFormat="1" ht="15.95" customHeight="1">
      <c r="A33" s="871" t="s">
        <v>354</v>
      </c>
      <c r="B33" s="872">
        <v>0</v>
      </c>
      <c r="C33" s="873">
        <v>0</v>
      </c>
      <c r="D33" s="873">
        <v>0</v>
      </c>
      <c r="E33" s="873">
        <v>0</v>
      </c>
      <c r="F33" s="874">
        <v>0</v>
      </c>
      <c r="G33" s="878">
        <v>0</v>
      </c>
      <c r="H33" s="878">
        <v>0</v>
      </c>
      <c r="I33" s="878">
        <v>0</v>
      </c>
      <c r="K33" s="547"/>
      <c r="L33" s="547"/>
      <c r="M33" s="547"/>
      <c r="N33" s="547"/>
      <c r="O33" s="547"/>
      <c r="P33" s="547"/>
      <c r="Q33" s="547"/>
      <c r="R33" s="547"/>
      <c r="S33" s="547"/>
      <c r="T33" s="547"/>
      <c r="U33" s="547"/>
      <c r="V33" s="547"/>
      <c r="W33" s="547"/>
      <c r="X33" s="547"/>
      <c r="Y33" s="547"/>
      <c r="Z33" s="547"/>
      <c r="AA33" s="547"/>
      <c r="AB33" s="547"/>
      <c r="AC33" s="547"/>
      <c r="AD33" s="547"/>
      <c r="AE33" s="547"/>
    </row>
    <row r="34" spans="1:31" s="851" customFormat="1" ht="15.95" customHeight="1">
      <c r="A34" s="852" t="s">
        <v>544</v>
      </c>
      <c r="B34" s="858"/>
      <c r="C34" s="859"/>
      <c r="D34" s="859"/>
      <c r="E34" s="859"/>
      <c r="F34" s="860"/>
      <c r="G34" s="875"/>
      <c r="H34" s="875"/>
      <c r="I34" s="875"/>
      <c r="K34" s="547"/>
      <c r="L34" s="547"/>
      <c r="M34" s="547"/>
      <c r="N34" s="547"/>
      <c r="O34" s="547"/>
      <c r="P34" s="547"/>
      <c r="Q34" s="547"/>
      <c r="R34" s="547"/>
      <c r="S34" s="547"/>
      <c r="T34" s="547"/>
      <c r="U34" s="547"/>
      <c r="V34" s="547"/>
      <c r="W34" s="547"/>
      <c r="X34" s="547"/>
      <c r="Y34" s="547"/>
      <c r="Z34" s="547"/>
      <c r="AA34" s="547"/>
      <c r="AB34" s="547"/>
      <c r="AC34" s="547"/>
      <c r="AD34" s="547"/>
      <c r="AE34" s="547"/>
    </row>
    <row r="35" spans="1:31" s="851" customFormat="1" ht="15.95" customHeight="1">
      <c r="A35" s="857" t="s">
        <v>537</v>
      </c>
      <c r="B35" s="858">
        <v>7.7861479709304033</v>
      </c>
      <c r="C35" s="859">
        <v>7.8253245234592548</v>
      </c>
      <c r="D35" s="859">
        <v>7.933305151231786</v>
      </c>
      <c r="E35" s="859">
        <v>8.245363579006721</v>
      </c>
      <c r="F35" s="860">
        <v>8.7505276037932838</v>
      </c>
      <c r="G35" s="875">
        <v>8.8197981898958773</v>
      </c>
      <c r="H35" s="875">
        <v>7.8735610377161542</v>
      </c>
      <c r="I35" s="875">
        <v>8.1321799513944573</v>
      </c>
      <c r="K35" s="547"/>
      <c r="L35" s="547"/>
      <c r="M35" s="547"/>
      <c r="N35" s="547"/>
      <c r="O35" s="547"/>
      <c r="P35" s="547"/>
      <c r="Q35" s="547"/>
      <c r="R35" s="547"/>
      <c r="S35" s="547"/>
      <c r="T35" s="547"/>
      <c r="U35" s="547"/>
      <c r="V35" s="547"/>
      <c r="W35" s="547"/>
      <c r="X35" s="547"/>
      <c r="Y35" s="547"/>
      <c r="Z35" s="547"/>
      <c r="AA35" s="547"/>
      <c r="AB35" s="547"/>
      <c r="AC35" s="547"/>
      <c r="AD35" s="547"/>
      <c r="AE35" s="547"/>
    </row>
    <row r="36" spans="1:31" s="851" customFormat="1" ht="15.95" customHeight="1">
      <c r="A36" s="863" t="s">
        <v>538</v>
      </c>
      <c r="B36" s="864">
        <v>0.37589627979419704</v>
      </c>
      <c r="C36" s="865">
        <v>0.50010426807757202</v>
      </c>
      <c r="D36" s="865">
        <v>0.46900285681891296</v>
      </c>
      <c r="E36" s="865">
        <v>0.68711506588221594</v>
      </c>
      <c r="F36" s="866">
        <v>0.37015756680470002</v>
      </c>
      <c r="G36" s="876">
        <v>0.60792033363547093</v>
      </c>
      <c r="H36" s="876">
        <v>0.54477249753437607</v>
      </c>
      <c r="I36" s="876">
        <v>0.67193494387855102</v>
      </c>
      <c r="K36" s="547"/>
      <c r="L36" s="547"/>
      <c r="M36" s="547"/>
      <c r="N36" s="547"/>
      <c r="O36" s="547"/>
      <c r="P36" s="547"/>
      <c r="Q36" s="547"/>
      <c r="R36" s="547"/>
      <c r="S36" s="547"/>
      <c r="T36" s="547"/>
      <c r="U36" s="547"/>
      <c r="V36" s="547"/>
      <c r="W36" s="547"/>
      <c r="X36" s="547"/>
      <c r="Y36" s="547"/>
      <c r="Z36" s="547"/>
      <c r="AA36" s="547"/>
      <c r="AB36" s="547"/>
      <c r="AC36" s="547"/>
      <c r="AD36" s="547"/>
      <c r="AE36" s="547"/>
    </row>
    <row r="37" spans="1:31" s="851" customFormat="1" ht="15.95" customHeight="1">
      <c r="A37" s="867" t="s">
        <v>539</v>
      </c>
      <c r="B37" s="868">
        <v>-0.110925480939098</v>
      </c>
      <c r="C37" s="869">
        <v>-0.46322331383663301</v>
      </c>
      <c r="D37" s="869">
        <v>-7.7726057114438099E-2</v>
      </c>
      <c r="E37" s="869">
        <v>-0.58896013085132504</v>
      </c>
      <c r="F37" s="870">
        <v>-8.1875875319064609E-2</v>
      </c>
      <c r="G37" s="877">
        <v>-0.70999850698006794</v>
      </c>
      <c r="H37" s="877">
        <v>-0.47792316128458295</v>
      </c>
      <c r="I37" s="877">
        <v>-0.27451140567746002</v>
      </c>
      <c r="K37" s="547"/>
      <c r="L37" s="547"/>
      <c r="M37" s="547"/>
      <c r="N37" s="547"/>
      <c r="O37" s="547"/>
      <c r="P37" s="547"/>
      <c r="Q37" s="547"/>
      <c r="R37" s="547"/>
      <c r="S37" s="547"/>
      <c r="T37" s="547"/>
      <c r="U37" s="547"/>
      <c r="V37" s="547"/>
      <c r="W37" s="547"/>
      <c r="X37" s="547"/>
      <c r="Y37" s="547"/>
      <c r="Z37" s="547"/>
      <c r="AA37" s="547"/>
      <c r="AB37" s="547"/>
      <c r="AC37" s="547"/>
      <c r="AD37" s="547"/>
      <c r="AE37" s="547"/>
    </row>
    <row r="38" spans="1:31" s="851" customFormat="1" ht="15.95" customHeight="1">
      <c r="A38" s="863" t="s">
        <v>350</v>
      </c>
      <c r="B38" s="864">
        <v>0.26497079885509905</v>
      </c>
      <c r="C38" s="865">
        <v>3.6880954240939012E-2</v>
      </c>
      <c r="D38" s="865">
        <v>0.39127679970447488</v>
      </c>
      <c r="E38" s="865">
        <v>9.81549350308909E-2</v>
      </c>
      <c r="F38" s="866">
        <v>0.28828169148563543</v>
      </c>
      <c r="G38" s="876">
        <v>-0.10207817334459701</v>
      </c>
      <c r="H38" s="876">
        <v>6.6849336249793112E-2</v>
      </c>
      <c r="I38" s="876">
        <v>0.397423538201091</v>
      </c>
      <c r="K38" s="547"/>
      <c r="L38" s="547"/>
      <c r="M38" s="547"/>
      <c r="N38" s="547"/>
      <c r="O38" s="547"/>
      <c r="P38" s="547"/>
      <c r="Q38" s="547"/>
      <c r="R38" s="547"/>
      <c r="S38" s="547"/>
      <c r="T38" s="547"/>
      <c r="U38" s="547"/>
      <c r="V38" s="547"/>
      <c r="W38" s="547"/>
      <c r="X38" s="547"/>
      <c r="Y38" s="547"/>
      <c r="Z38" s="547"/>
      <c r="AA38" s="547"/>
      <c r="AB38" s="547"/>
      <c r="AC38" s="547"/>
      <c r="AD38" s="547"/>
      <c r="AE38" s="547"/>
    </row>
    <row r="39" spans="1:31" s="851" customFormat="1" ht="15.95" customHeight="1">
      <c r="A39" s="863" t="s">
        <v>540</v>
      </c>
      <c r="B39" s="864">
        <v>9.7603452316180606E-4</v>
      </c>
      <c r="C39" s="865">
        <v>-2.5107537653741498E-4</v>
      </c>
      <c r="D39" s="865">
        <v>-4.4400846777226604E-4</v>
      </c>
      <c r="E39" s="865">
        <v>-3.7660495904452901E-4</v>
      </c>
      <c r="F39" s="866">
        <v>0</v>
      </c>
      <c r="G39" s="876">
        <v>0</v>
      </c>
      <c r="H39" s="876">
        <v>9.2269105308016491E-2</v>
      </c>
      <c r="I39" s="876">
        <v>0</v>
      </c>
      <c r="K39" s="547"/>
      <c r="L39" s="547"/>
      <c r="M39" s="547"/>
      <c r="N39" s="547"/>
      <c r="O39" s="547"/>
      <c r="P39" s="547"/>
      <c r="Q39" s="547"/>
      <c r="R39" s="547"/>
      <c r="S39" s="547"/>
      <c r="T39" s="547"/>
      <c r="U39" s="547"/>
      <c r="V39" s="547"/>
      <c r="W39" s="547"/>
      <c r="X39" s="547"/>
      <c r="Y39" s="547"/>
      <c r="Z39" s="547"/>
      <c r="AA39" s="547"/>
      <c r="AB39" s="547"/>
      <c r="AC39" s="547"/>
      <c r="AD39" s="547"/>
      <c r="AE39" s="547"/>
    </row>
    <row r="40" spans="1:31" s="851" customFormat="1" ht="15.95" customHeight="1">
      <c r="A40" s="863" t="s">
        <v>541</v>
      </c>
      <c r="B40" s="864">
        <v>4.73018066674806E-2</v>
      </c>
      <c r="C40" s="865">
        <v>6.6871708646800393E-2</v>
      </c>
      <c r="D40" s="865">
        <v>4.9639356919080897E-2</v>
      </c>
      <c r="E40" s="865">
        <v>7.0091749960415894E-2</v>
      </c>
      <c r="F40" s="866">
        <v>6.5988348854175802E-2</v>
      </c>
      <c r="G40" s="876">
        <v>4.9853976618203795E-2</v>
      </c>
      <c r="H40" s="876">
        <v>4.9792917283264897E-2</v>
      </c>
      <c r="I40" s="876">
        <v>4.9907555531559601E-2</v>
      </c>
      <c r="K40" s="547"/>
      <c r="L40" s="547"/>
      <c r="M40" s="547"/>
      <c r="N40" s="547"/>
      <c r="O40" s="547"/>
      <c r="P40" s="547"/>
      <c r="Q40" s="547"/>
      <c r="R40" s="547"/>
      <c r="S40" s="547"/>
      <c r="T40" s="547"/>
      <c r="U40" s="547"/>
      <c r="V40" s="547"/>
      <c r="W40" s="547"/>
      <c r="X40" s="547"/>
      <c r="Y40" s="547"/>
      <c r="Z40" s="547"/>
      <c r="AA40" s="547"/>
      <c r="AB40" s="547"/>
      <c r="AC40" s="547"/>
      <c r="AD40" s="547"/>
      <c r="AE40" s="547"/>
    </row>
    <row r="41" spans="1:31" s="851" customFormat="1" ht="15.95" customHeight="1">
      <c r="A41" s="863" t="s">
        <v>353</v>
      </c>
      <c r="B41" s="864">
        <v>-0.70591435737879504</v>
      </c>
      <c r="C41" s="865">
        <v>-0.142678140040046</v>
      </c>
      <c r="D41" s="865">
        <v>-0.54845277592831898</v>
      </c>
      <c r="E41" s="865">
        <v>-0.47992850780719398</v>
      </c>
      <c r="F41" s="866">
        <v>-0.85943406512374498</v>
      </c>
      <c r="G41" s="876">
        <v>-1.7046389376194997E-2</v>
      </c>
      <c r="H41" s="876">
        <v>0.73732579333864101</v>
      </c>
      <c r="I41" s="876">
        <v>-0.70595000741094804</v>
      </c>
      <c r="K41" s="547"/>
      <c r="L41" s="547"/>
      <c r="M41" s="547"/>
      <c r="N41" s="547"/>
      <c r="O41" s="547"/>
      <c r="P41" s="547"/>
      <c r="Q41" s="547"/>
      <c r="R41" s="547"/>
      <c r="S41" s="547"/>
      <c r="T41" s="547"/>
      <c r="U41" s="547"/>
      <c r="V41" s="547"/>
      <c r="W41" s="547"/>
      <c r="X41" s="547"/>
      <c r="Y41" s="547"/>
      <c r="Z41" s="547"/>
      <c r="AA41" s="547"/>
      <c r="AB41" s="547"/>
      <c r="AC41" s="547"/>
      <c r="AD41" s="547"/>
      <c r="AE41" s="547"/>
    </row>
    <row r="42" spans="1:31" s="851" customFormat="1" ht="15.95" customHeight="1">
      <c r="A42" s="879" t="s">
        <v>354</v>
      </c>
      <c r="B42" s="880">
        <v>7.3934822535973499</v>
      </c>
      <c r="C42" s="881">
        <v>7.7861479709304104</v>
      </c>
      <c r="D42" s="881">
        <v>7.8253245234592503</v>
      </c>
      <c r="E42" s="881">
        <v>7.9333051512317896</v>
      </c>
      <c r="F42" s="882">
        <v>8.24536357900935</v>
      </c>
      <c r="G42" s="884">
        <v>8.7505276037932891</v>
      </c>
      <c r="H42" s="884">
        <v>8.8197981898958702</v>
      </c>
      <c r="I42" s="884">
        <v>7.8735610377161596</v>
      </c>
      <c r="K42" s="547"/>
      <c r="L42" s="547"/>
      <c r="M42" s="547"/>
      <c r="N42" s="547"/>
      <c r="O42" s="547"/>
      <c r="P42" s="547"/>
      <c r="Q42" s="547"/>
      <c r="R42" s="547"/>
      <c r="S42" s="547"/>
      <c r="T42" s="547"/>
      <c r="U42" s="547"/>
      <c r="V42" s="547"/>
      <c r="W42" s="547"/>
      <c r="X42" s="547"/>
      <c r="Y42" s="547"/>
      <c r="Z42" s="547"/>
      <c r="AA42" s="547"/>
      <c r="AB42" s="547"/>
      <c r="AC42" s="547"/>
      <c r="AD42" s="547"/>
      <c r="AE42" s="547"/>
    </row>
    <row r="43" spans="1:31" s="851" customFormat="1" ht="15.95" customHeight="1">
      <c r="A43" s="1158"/>
      <c r="B43" s="1158"/>
      <c r="C43" s="1158"/>
      <c r="D43" s="1158"/>
      <c r="E43" s="1158"/>
      <c r="F43" s="1158"/>
      <c r="G43" s="1158"/>
      <c r="H43" s="1158"/>
      <c r="K43" s="547"/>
      <c r="L43" s="547"/>
      <c r="M43" s="547"/>
      <c r="N43" s="547"/>
      <c r="O43" s="547"/>
      <c r="P43" s="547"/>
      <c r="Q43" s="547"/>
      <c r="R43" s="547"/>
      <c r="S43" s="547"/>
      <c r="T43" s="547"/>
      <c r="U43" s="547"/>
      <c r="V43" s="547"/>
      <c r="W43" s="547"/>
      <c r="X43" s="547"/>
      <c r="Y43" s="547"/>
      <c r="Z43" s="547"/>
      <c r="AA43" s="547"/>
      <c r="AB43" s="547"/>
      <c r="AC43" s="547"/>
      <c r="AD43" s="547"/>
      <c r="AE43" s="547"/>
    </row>
    <row r="44" spans="1:31" s="851" customFormat="1" ht="15.95" customHeight="1">
      <c r="A44" s="1158"/>
      <c r="B44" s="1158"/>
      <c r="C44" s="1158"/>
      <c r="D44" s="1158"/>
      <c r="E44" s="1158"/>
      <c r="F44" s="1158"/>
      <c r="G44" s="1158"/>
      <c r="H44" s="1158"/>
      <c r="K44" s="547"/>
      <c r="L44" s="547"/>
      <c r="M44" s="547"/>
      <c r="N44" s="547"/>
      <c r="O44" s="547"/>
      <c r="P44" s="547"/>
      <c r="Q44" s="547"/>
      <c r="R44" s="547"/>
      <c r="S44" s="547"/>
      <c r="T44" s="547"/>
      <c r="U44" s="547"/>
      <c r="V44" s="547"/>
      <c r="W44" s="547"/>
      <c r="X44" s="547"/>
      <c r="Y44" s="547"/>
      <c r="Z44" s="547"/>
      <c r="AA44" s="547"/>
      <c r="AB44" s="547"/>
      <c r="AC44" s="547"/>
      <c r="AD44" s="547"/>
      <c r="AE44" s="547"/>
    </row>
    <row r="45" spans="1:31">
      <c r="L45" s="886"/>
      <c r="M45" s="886"/>
      <c r="N45" s="886"/>
      <c r="O45" s="886"/>
      <c r="P45" s="886"/>
      <c r="Q45" s="886"/>
      <c r="R45" s="886"/>
      <c r="S45" s="886"/>
      <c r="T45" s="887"/>
      <c r="AC45" s="883"/>
      <c r="AD45" s="883"/>
      <c r="AE45" s="883"/>
    </row>
    <row r="46" spans="1:31">
      <c r="L46" s="886"/>
      <c r="M46" s="886"/>
      <c r="N46" s="886"/>
      <c r="O46" s="886"/>
      <c r="P46" s="886"/>
      <c r="Q46" s="886"/>
      <c r="R46" s="886"/>
      <c r="S46" s="886"/>
      <c r="T46" s="887"/>
      <c r="AC46" s="883"/>
      <c r="AD46" s="883"/>
      <c r="AE46" s="883"/>
    </row>
    <row r="47" spans="1:31">
      <c r="L47" s="886"/>
      <c r="M47" s="886"/>
      <c r="N47" s="886"/>
      <c r="O47" s="886"/>
      <c r="P47" s="886"/>
      <c r="Q47" s="886"/>
      <c r="R47" s="886"/>
      <c r="S47" s="886"/>
      <c r="T47" s="887"/>
      <c r="AC47" s="883"/>
      <c r="AD47" s="883"/>
      <c r="AE47" s="883"/>
    </row>
    <row r="48" spans="1:31">
      <c r="L48" s="886"/>
      <c r="M48" s="886"/>
      <c r="N48" s="886"/>
      <c r="O48" s="886"/>
      <c r="P48" s="886"/>
      <c r="Q48" s="886"/>
      <c r="R48" s="886"/>
      <c r="S48" s="886"/>
      <c r="T48" s="887"/>
      <c r="AC48" s="883"/>
      <c r="AD48" s="883"/>
      <c r="AE48" s="883"/>
    </row>
    <row r="49" spans="12:31">
      <c r="L49" s="886"/>
      <c r="M49" s="886"/>
      <c r="N49" s="886"/>
      <c r="O49" s="886"/>
      <c r="P49" s="886"/>
      <c r="Q49" s="886"/>
      <c r="R49" s="886"/>
      <c r="S49" s="886"/>
      <c r="T49" s="887"/>
      <c r="AC49" s="883"/>
      <c r="AD49" s="883"/>
      <c r="AE49" s="883"/>
    </row>
    <row r="50" spans="12:31">
      <c r="L50" s="886"/>
      <c r="M50" s="886"/>
      <c r="N50" s="886"/>
      <c r="O50" s="886"/>
      <c r="P50" s="886"/>
      <c r="Q50" s="886"/>
      <c r="R50" s="886"/>
      <c r="S50" s="886"/>
      <c r="T50" s="887"/>
      <c r="AC50" s="883"/>
      <c r="AD50" s="883"/>
      <c r="AE50" s="883"/>
    </row>
    <row r="51" spans="12:31">
      <c r="L51" s="886"/>
      <c r="M51" s="886"/>
      <c r="N51" s="886"/>
      <c r="O51" s="886"/>
      <c r="P51" s="886"/>
      <c r="Q51" s="886"/>
      <c r="R51" s="886"/>
      <c r="S51" s="886"/>
      <c r="T51" s="887"/>
      <c r="AC51" s="883"/>
      <c r="AD51" s="883"/>
      <c r="AE51" s="883"/>
    </row>
    <row r="52" spans="12:31">
      <c r="L52" s="886"/>
      <c r="M52" s="886"/>
      <c r="N52" s="886"/>
      <c r="O52" s="886"/>
      <c r="P52" s="886"/>
      <c r="Q52" s="886"/>
      <c r="R52" s="886"/>
      <c r="S52" s="886"/>
      <c r="T52" s="887"/>
      <c r="AC52" s="883"/>
      <c r="AD52" s="883"/>
      <c r="AE52" s="883"/>
    </row>
    <row r="53" spans="12:31">
      <c r="L53" s="886"/>
      <c r="M53" s="886"/>
      <c r="N53" s="886"/>
      <c r="O53" s="886"/>
      <c r="P53" s="886"/>
      <c r="Q53" s="886"/>
      <c r="R53" s="886"/>
      <c r="S53" s="886"/>
      <c r="T53" s="887"/>
      <c r="AC53" s="883"/>
      <c r="AD53" s="883"/>
      <c r="AE53" s="883"/>
    </row>
    <row r="54" spans="12:31">
      <c r="L54" s="886"/>
      <c r="M54" s="886"/>
      <c r="N54" s="886"/>
      <c r="O54" s="886"/>
      <c r="P54" s="886"/>
      <c r="Q54" s="886"/>
      <c r="R54" s="886"/>
      <c r="S54" s="886"/>
      <c r="T54" s="887"/>
      <c r="AC54" s="883"/>
      <c r="AD54" s="883"/>
      <c r="AE54" s="883"/>
    </row>
    <row r="55" spans="12:31">
      <c r="L55" s="886"/>
      <c r="M55" s="886"/>
      <c r="N55" s="886"/>
      <c r="O55" s="886"/>
      <c r="P55" s="886"/>
      <c r="Q55" s="886"/>
      <c r="R55" s="886"/>
      <c r="S55" s="886"/>
      <c r="T55" s="887"/>
      <c r="AC55" s="883"/>
      <c r="AD55" s="883"/>
      <c r="AE55" s="883"/>
    </row>
    <row r="56" spans="12:31">
      <c r="L56" s="886"/>
      <c r="M56" s="886"/>
      <c r="N56" s="886"/>
      <c r="O56" s="886"/>
      <c r="P56" s="886"/>
      <c r="Q56" s="886"/>
      <c r="R56" s="886"/>
      <c r="S56" s="886"/>
      <c r="T56" s="887"/>
      <c r="AC56" s="883"/>
      <c r="AD56" s="883"/>
      <c r="AE56" s="883"/>
    </row>
    <row r="57" spans="12:31">
      <c r="L57" s="886"/>
      <c r="M57" s="886"/>
      <c r="N57" s="886"/>
      <c r="O57" s="886"/>
      <c r="P57" s="886"/>
      <c r="Q57" s="886"/>
      <c r="R57" s="886"/>
      <c r="S57" s="886"/>
      <c r="T57" s="887"/>
      <c r="AC57" s="883"/>
      <c r="AD57" s="883"/>
      <c r="AE57" s="883"/>
    </row>
    <row r="58" spans="12:31">
      <c r="L58" s="886"/>
      <c r="M58" s="886"/>
      <c r="N58" s="886"/>
      <c r="O58" s="886"/>
      <c r="P58" s="886"/>
      <c r="Q58" s="886"/>
      <c r="R58" s="886"/>
      <c r="S58" s="886"/>
      <c r="T58" s="887"/>
      <c r="AC58" s="883"/>
      <c r="AD58" s="883"/>
      <c r="AE58" s="883"/>
    </row>
    <row r="59" spans="12:31">
      <c r="L59" s="886"/>
      <c r="M59" s="886"/>
      <c r="N59" s="886"/>
      <c r="O59" s="886"/>
      <c r="P59" s="886"/>
      <c r="Q59" s="886"/>
      <c r="R59" s="886"/>
      <c r="S59" s="886"/>
      <c r="T59" s="887"/>
      <c r="AC59" s="883"/>
      <c r="AD59" s="883"/>
      <c r="AE59" s="883"/>
    </row>
    <row r="60" spans="12:31">
      <c r="L60" s="886"/>
      <c r="M60" s="886"/>
      <c r="N60" s="886"/>
      <c r="O60" s="886"/>
      <c r="P60" s="886"/>
      <c r="Q60" s="886"/>
      <c r="R60" s="886"/>
      <c r="S60" s="886"/>
      <c r="T60" s="887"/>
      <c r="AC60" s="883"/>
      <c r="AD60" s="883"/>
      <c r="AE60" s="883"/>
    </row>
    <row r="61" spans="12:31">
      <c r="L61" s="886"/>
      <c r="M61" s="886"/>
      <c r="N61" s="886"/>
      <c r="O61" s="886"/>
      <c r="P61" s="886"/>
      <c r="Q61" s="886"/>
      <c r="R61" s="886"/>
      <c r="S61" s="886"/>
      <c r="T61" s="887"/>
      <c r="AC61" s="883"/>
      <c r="AD61" s="883"/>
      <c r="AE61" s="883"/>
    </row>
    <row r="62" spans="12:31">
      <c r="L62" s="886"/>
      <c r="M62" s="886"/>
      <c r="N62" s="886"/>
      <c r="O62" s="886"/>
      <c r="P62" s="886"/>
      <c r="Q62" s="886"/>
      <c r="R62" s="886"/>
      <c r="S62" s="886"/>
      <c r="T62" s="887"/>
      <c r="AC62" s="883"/>
      <c r="AD62" s="883"/>
      <c r="AE62" s="883"/>
    </row>
    <row r="63" spans="12:31">
      <c r="L63" s="886"/>
      <c r="M63" s="886"/>
      <c r="N63" s="886"/>
      <c r="O63" s="886"/>
      <c r="P63" s="886"/>
      <c r="Q63" s="886"/>
      <c r="R63" s="886"/>
      <c r="S63" s="886"/>
      <c r="T63" s="887"/>
      <c r="AC63" s="883"/>
      <c r="AD63" s="883"/>
      <c r="AE63" s="883"/>
    </row>
    <row r="64" spans="12:31">
      <c r="L64" s="886"/>
      <c r="M64" s="886"/>
      <c r="N64" s="886"/>
      <c r="O64" s="886"/>
      <c r="P64" s="886"/>
      <c r="Q64" s="886"/>
      <c r="R64" s="886"/>
      <c r="S64" s="886"/>
      <c r="T64" s="887"/>
      <c r="AC64" s="883"/>
      <c r="AD64" s="883"/>
      <c r="AE64" s="883"/>
    </row>
    <row r="65" spans="12:31">
      <c r="L65" s="886"/>
      <c r="M65" s="886"/>
      <c r="N65" s="886"/>
      <c r="O65" s="886"/>
      <c r="P65" s="886"/>
      <c r="Q65" s="886"/>
      <c r="R65" s="886"/>
      <c r="S65" s="886"/>
      <c r="T65" s="887"/>
      <c r="AC65" s="883"/>
      <c r="AD65" s="883"/>
      <c r="AE65" s="883"/>
    </row>
    <row r="66" spans="12:31">
      <c r="L66" s="886"/>
      <c r="M66" s="886"/>
      <c r="N66" s="886"/>
      <c r="O66" s="886"/>
      <c r="P66" s="886"/>
      <c r="Q66" s="886"/>
      <c r="R66" s="886"/>
      <c r="S66" s="886"/>
      <c r="T66" s="887"/>
      <c r="AC66" s="883"/>
      <c r="AD66" s="883"/>
      <c r="AE66" s="883"/>
    </row>
    <row r="67" spans="12:31">
      <c r="L67" s="886"/>
      <c r="M67" s="886"/>
      <c r="N67" s="886"/>
      <c r="O67" s="886"/>
      <c r="P67" s="886"/>
      <c r="Q67" s="886"/>
      <c r="R67" s="886"/>
      <c r="S67" s="886"/>
      <c r="T67" s="887"/>
      <c r="AC67" s="883"/>
      <c r="AD67" s="883"/>
      <c r="AE67" s="883"/>
    </row>
    <row r="68" spans="12:31">
      <c r="L68" s="886"/>
      <c r="M68" s="886"/>
      <c r="N68" s="886"/>
      <c r="O68" s="886"/>
      <c r="P68" s="886"/>
      <c r="Q68" s="886"/>
      <c r="R68" s="886"/>
      <c r="S68" s="886"/>
      <c r="T68" s="887"/>
      <c r="AC68" s="883"/>
      <c r="AD68" s="883"/>
      <c r="AE68" s="883"/>
    </row>
    <row r="69" spans="12:31">
      <c r="L69" s="886"/>
      <c r="M69" s="886"/>
      <c r="N69" s="886"/>
      <c r="O69" s="886"/>
      <c r="P69" s="886"/>
      <c r="Q69" s="886"/>
      <c r="R69" s="886"/>
      <c r="S69" s="886"/>
      <c r="T69" s="887"/>
      <c r="AC69" s="883"/>
      <c r="AD69" s="883"/>
      <c r="AE69" s="883"/>
    </row>
    <row r="70" spans="12:31">
      <c r="L70" s="886"/>
      <c r="M70" s="886"/>
      <c r="N70" s="886"/>
      <c r="O70" s="886"/>
      <c r="P70" s="886"/>
      <c r="Q70" s="886"/>
      <c r="R70" s="886"/>
      <c r="S70" s="886"/>
      <c r="T70" s="887"/>
      <c r="AC70" s="883"/>
      <c r="AD70" s="883"/>
      <c r="AE70" s="883"/>
    </row>
    <row r="71" spans="12:31">
      <c r="L71" s="886"/>
      <c r="M71" s="886"/>
      <c r="N71" s="886"/>
      <c r="O71" s="886"/>
      <c r="P71" s="886"/>
      <c r="Q71" s="886"/>
      <c r="R71" s="886"/>
      <c r="S71" s="886"/>
      <c r="T71" s="887"/>
      <c r="AC71" s="883"/>
      <c r="AD71" s="883"/>
      <c r="AE71" s="883"/>
    </row>
  </sheetData>
  <mergeCells count="2">
    <mergeCell ref="A43:H43"/>
    <mergeCell ref="A44:H44"/>
  </mergeCells>
  <pageMargins left="0.74803149606299213" right="0.35433070866141736" top="0.47244094488188981" bottom="0.43307086614173229" header="0.11811023622047245" footer="0.11811023622047245"/>
  <pageSetup paperSize="9" scale="79"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G63"/>
  <sheetViews>
    <sheetView showGridLines="0" view="pageBreakPreview" zoomScale="70" zoomScaleNormal="100" zoomScaleSheetLayoutView="70" workbookViewId="0"/>
  </sheetViews>
  <sheetFormatPr defaultRowHeight="12.75"/>
  <cols>
    <col min="1" max="1" width="65.7109375" style="192" customWidth="1"/>
    <col min="2" max="5" width="12.7109375" style="192" customWidth="1"/>
    <col min="6" max="9" width="12.7109375" style="883" customWidth="1"/>
    <col min="10" max="10" width="3.7109375" style="547" customWidth="1"/>
    <col min="11" max="11" width="9.140625" style="547"/>
    <col min="12" max="12" width="65.7109375" style="547" customWidth="1"/>
    <col min="13" max="20" width="12.5703125" style="547" customWidth="1"/>
    <col min="21" max="21" width="3.5703125" style="547" customWidth="1"/>
    <col min="22" max="32" width="9.140625" style="547"/>
    <col min="33" max="16384" width="9.140625" style="883"/>
  </cols>
  <sheetData>
    <row r="1" spans="1:33" s="583" customFormat="1" ht="50.1" customHeight="1">
      <c r="A1" s="582"/>
      <c r="J1" s="547"/>
      <c r="K1" s="547"/>
      <c r="L1" s="547"/>
      <c r="M1" s="547"/>
      <c r="N1" s="547"/>
      <c r="O1" s="547"/>
      <c r="P1" s="547"/>
      <c r="Q1" s="547"/>
      <c r="R1" s="547"/>
      <c r="S1" s="547"/>
      <c r="T1" s="547"/>
      <c r="U1" s="547"/>
      <c r="V1" s="547"/>
      <c r="W1" s="547"/>
      <c r="X1" s="547"/>
      <c r="Y1" s="547"/>
      <c r="Z1" s="547"/>
      <c r="AA1" s="547"/>
      <c r="AB1" s="547"/>
      <c r="AC1" s="547"/>
      <c r="AD1" s="547"/>
      <c r="AE1" s="547"/>
      <c r="AF1" s="547"/>
    </row>
    <row r="2" spans="1:33" s="192" customFormat="1" ht="39.950000000000003" customHeight="1">
      <c r="A2" s="190" t="s">
        <v>604</v>
      </c>
      <c r="B2" s="585"/>
      <c r="C2" s="586"/>
      <c r="D2" s="586"/>
      <c r="E2" s="585"/>
      <c r="F2" s="585"/>
      <c r="G2" s="846"/>
      <c r="H2" s="369"/>
      <c r="I2" s="585"/>
      <c r="J2" s="585"/>
      <c r="K2" s="298"/>
      <c r="L2" s="298"/>
      <c r="M2" s="298"/>
      <c r="N2" s="298"/>
      <c r="O2" s="298"/>
      <c r="P2" s="298"/>
      <c r="Q2" s="298"/>
      <c r="R2" s="298"/>
      <c r="S2" s="298"/>
      <c r="T2" s="298"/>
      <c r="U2" s="298"/>
      <c r="V2" s="298"/>
      <c r="W2" s="298"/>
      <c r="X2" s="298"/>
      <c r="Y2" s="298"/>
      <c r="Z2" s="298"/>
      <c r="AA2" s="298"/>
      <c r="AB2" s="298"/>
      <c r="AC2" s="298"/>
      <c r="AD2" s="298"/>
      <c r="AE2" s="298"/>
      <c r="AF2" s="298"/>
      <c r="AG2" s="270"/>
    </row>
    <row r="3" spans="1:33" s="192" customFormat="1" ht="2.1" customHeight="1">
      <c r="A3" s="642"/>
      <c r="B3" s="195"/>
      <c r="C3" s="196"/>
      <c r="D3" s="196"/>
      <c r="E3" s="195"/>
      <c r="F3" s="195"/>
      <c r="G3" s="195"/>
      <c r="H3" s="643"/>
      <c r="I3" s="195"/>
      <c r="J3" s="270"/>
      <c r="K3" s="298"/>
      <c r="L3" s="298"/>
      <c r="M3" s="298"/>
      <c r="N3" s="298"/>
      <c r="O3" s="298"/>
      <c r="P3" s="298"/>
      <c r="Q3" s="298"/>
      <c r="R3" s="298"/>
      <c r="S3" s="298"/>
      <c r="T3" s="298"/>
      <c r="U3" s="298"/>
      <c r="V3" s="298"/>
      <c r="W3" s="298"/>
      <c r="X3" s="298"/>
      <c r="Y3" s="298"/>
      <c r="Z3" s="298"/>
      <c r="AA3" s="298"/>
      <c r="AB3" s="298"/>
      <c r="AC3" s="298"/>
      <c r="AD3" s="298"/>
      <c r="AE3" s="298"/>
      <c r="AF3" s="298"/>
      <c r="AG3" s="270"/>
    </row>
    <row r="4" spans="1:33" s="199" customFormat="1" ht="15.75" customHeight="1">
      <c r="A4" s="197"/>
      <c r="B4" s="197"/>
      <c r="C4" s="197"/>
      <c r="D4" s="197"/>
      <c r="E4" s="198"/>
      <c r="F4" s="198"/>
      <c r="G4" s="198"/>
      <c r="H4" s="371"/>
      <c r="I4" s="372"/>
      <c r="J4" s="372"/>
      <c r="K4" s="298"/>
      <c r="L4" s="298"/>
      <c r="M4" s="298"/>
      <c r="N4" s="298"/>
      <c r="O4" s="298"/>
      <c r="P4" s="298"/>
      <c r="Q4" s="298"/>
      <c r="R4" s="298"/>
      <c r="S4" s="298"/>
      <c r="T4" s="298"/>
      <c r="U4" s="298"/>
      <c r="V4" s="298"/>
      <c r="W4" s="298"/>
      <c r="X4" s="298"/>
      <c r="Y4" s="298"/>
      <c r="Z4" s="298"/>
      <c r="AA4" s="298"/>
      <c r="AB4" s="298"/>
      <c r="AC4" s="298"/>
      <c r="AD4" s="298"/>
      <c r="AE4" s="298"/>
      <c r="AF4" s="298"/>
      <c r="AG4" s="372"/>
    </row>
    <row r="5" spans="1:33" s="199" customFormat="1" ht="20.100000000000001" customHeight="1">
      <c r="A5" s="200" t="s">
        <v>548</v>
      </c>
      <c r="B5" s="201"/>
      <c r="C5" s="201"/>
      <c r="D5" s="201"/>
      <c r="E5" s="300"/>
      <c r="F5" s="300"/>
      <c r="G5" s="300"/>
      <c r="H5" s="847"/>
      <c r="I5" s="847"/>
      <c r="J5" s="298"/>
      <c r="K5" s="298"/>
      <c r="L5" s="298"/>
      <c r="M5" s="298"/>
      <c r="N5" s="298"/>
      <c r="O5" s="298"/>
      <c r="P5" s="298"/>
      <c r="Q5" s="298"/>
      <c r="R5" s="298"/>
      <c r="S5" s="298"/>
      <c r="T5" s="298"/>
      <c r="U5" s="298"/>
      <c r="V5" s="298"/>
      <c r="W5" s="298"/>
      <c r="X5" s="298"/>
      <c r="Y5" s="298"/>
      <c r="Z5" s="298"/>
      <c r="AA5" s="298"/>
      <c r="AB5" s="298"/>
      <c r="AC5" s="298"/>
      <c r="AD5" s="298"/>
      <c r="AE5" s="298"/>
      <c r="AF5" s="298"/>
    </row>
    <row r="6" spans="1:33" s="851" customFormat="1" ht="15.95" customHeight="1">
      <c r="A6" s="848" t="s">
        <v>347</v>
      </c>
      <c r="B6" s="589" t="s">
        <v>190</v>
      </c>
      <c r="C6" s="204" t="s">
        <v>191</v>
      </c>
      <c r="D6" s="204" t="s">
        <v>192</v>
      </c>
      <c r="E6" s="204" t="s">
        <v>193</v>
      </c>
      <c r="F6" s="849" t="s">
        <v>54</v>
      </c>
      <c r="G6" s="850" t="s">
        <v>55</v>
      </c>
      <c r="H6" s="850" t="s">
        <v>56</v>
      </c>
      <c r="I6" s="850" t="s">
        <v>57</v>
      </c>
      <c r="J6" s="547"/>
      <c r="K6" s="547"/>
      <c r="L6" s="547"/>
      <c r="M6" s="547"/>
      <c r="N6" s="547"/>
      <c r="O6" s="547"/>
      <c r="P6" s="547"/>
      <c r="Q6" s="547"/>
      <c r="R6" s="547"/>
      <c r="S6" s="547"/>
      <c r="T6" s="547"/>
      <c r="U6" s="547"/>
      <c r="V6" s="547"/>
      <c r="W6" s="547"/>
      <c r="X6" s="547"/>
      <c r="Y6" s="547"/>
      <c r="Z6" s="547"/>
      <c r="AA6" s="547"/>
      <c r="AB6" s="547"/>
      <c r="AC6" s="547"/>
      <c r="AD6" s="547"/>
      <c r="AE6" s="547"/>
      <c r="AF6" s="547"/>
    </row>
    <row r="7" spans="1:33" s="851" customFormat="1" ht="15.95" customHeight="1">
      <c r="A7" s="852" t="s">
        <v>536</v>
      </c>
      <c r="B7" s="853"/>
      <c r="C7" s="854"/>
      <c r="D7" s="854"/>
      <c r="E7" s="854"/>
      <c r="F7" s="855"/>
      <c r="G7" s="856"/>
      <c r="H7" s="856"/>
      <c r="I7" s="856"/>
      <c r="J7" s="547"/>
      <c r="K7" s="547"/>
      <c r="L7" s="547"/>
      <c r="M7" s="547"/>
      <c r="N7" s="547"/>
      <c r="O7" s="547"/>
      <c r="P7" s="547"/>
      <c r="Q7" s="547"/>
      <c r="R7" s="547"/>
      <c r="S7" s="547"/>
      <c r="T7" s="547"/>
      <c r="U7" s="547"/>
      <c r="V7" s="547"/>
      <c r="W7" s="547"/>
      <c r="X7" s="547"/>
      <c r="Y7" s="547"/>
      <c r="Z7" s="547"/>
      <c r="AA7" s="547"/>
      <c r="AB7" s="547"/>
      <c r="AC7" s="547"/>
      <c r="AD7" s="547"/>
      <c r="AE7" s="547"/>
      <c r="AF7" s="547"/>
    </row>
    <row r="8" spans="1:33" s="851" customFormat="1" ht="15.95" customHeight="1">
      <c r="A8" s="857" t="s">
        <v>537</v>
      </c>
      <c r="B8" s="864">
        <v>0</v>
      </c>
      <c r="C8" s="859">
        <v>0</v>
      </c>
      <c r="D8" s="859">
        <v>0</v>
      </c>
      <c r="E8" s="859">
        <v>0</v>
      </c>
      <c r="F8" s="866">
        <v>0</v>
      </c>
      <c r="G8" s="875">
        <v>0</v>
      </c>
      <c r="H8" s="875">
        <v>0</v>
      </c>
      <c r="I8" s="875">
        <v>0</v>
      </c>
      <c r="J8" s="547"/>
      <c r="K8" s="547"/>
      <c r="L8" s="547"/>
      <c r="M8" s="547"/>
      <c r="N8" s="547"/>
      <c r="O8" s="547"/>
      <c r="P8" s="547"/>
      <c r="Q8" s="547"/>
      <c r="R8" s="547"/>
      <c r="S8" s="547"/>
      <c r="T8" s="547"/>
      <c r="U8" s="547"/>
      <c r="V8" s="547"/>
      <c r="W8" s="547"/>
      <c r="X8" s="547"/>
      <c r="Y8" s="547"/>
      <c r="Z8" s="547"/>
      <c r="AA8" s="547"/>
      <c r="AB8" s="547"/>
      <c r="AC8" s="547"/>
      <c r="AD8" s="547"/>
      <c r="AE8" s="547"/>
      <c r="AF8" s="547"/>
    </row>
    <row r="9" spans="1:33" s="851" customFormat="1" ht="15.95" customHeight="1">
      <c r="A9" s="863" t="s">
        <v>538</v>
      </c>
      <c r="B9" s="864">
        <v>0</v>
      </c>
      <c r="C9" s="865">
        <v>0</v>
      </c>
      <c r="D9" s="865">
        <v>0</v>
      </c>
      <c r="E9" s="865">
        <v>0</v>
      </c>
      <c r="F9" s="866">
        <v>0</v>
      </c>
      <c r="G9" s="876">
        <v>0</v>
      </c>
      <c r="H9" s="876">
        <v>0</v>
      </c>
      <c r="I9" s="876">
        <v>0</v>
      </c>
      <c r="J9" s="547"/>
      <c r="K9" s="547"/>
      <c r="L9" s="547"/>
      <c r="M9" s="547"/>
      <c r="N9" s="547"/>
      <c r="O9" s="547"/>
      <c r="P9" s="547"/>
      <c r="Q9" s="547"/>
      <c r="R9" s="547"/>
      <c r="S9" s="547"/>
      <c r="T9" s="547"/>
      <c r="U9" s="547"/>
      <c r="V9" s="547"/>
      <c r="W9" s="547"/>
      <c r="X9" s="547"/>
      <c r="Y9" s="547"/>
      <c r="Z9" s="547"/>
      <c r="AA9" s="547"/>
      <c r="AB9" s="547"/>
      <c r="AC9" s="547"/>
      <c r="AD9" s="547"/>
      <c r="AE9" s="547"/>
      <c r="AF9" s="547"/>
    </row>
    <row r="10" spans="1:33" s="851" customFormat="1" ht="15.95" customHeight="1">
      <c r="A10" s="867" t="s">
        <v>539</v>
      </c>
      <c r="B10" s="868">
        <v>0</v>
      </c>
      <c r="C10" s="869">
        <v>0</v>
      </c>
      <c r="D10" s="869">
        <v>0</v>
      </c>
      <c r="E10" s="869">
        <v>0</v>
      </c>
      <c r="F10" s="870">
        <v>0</v>
      </c>
      <c r="G10" s="877">
        <v>0</v>
      </c>
      <c r="H10" s="877">
        <v>0</v>
      </c>
      <c r="I10" s="877">
        <v>0</v>
      </c>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row>
    <row r="11" spans="1:33" s="851" customFormat="1" ht="15.95" customHeight="1">
      <c r="A11" s="863" t="s">
        <v>350</v>
      </c>
      <c r="B11" s="864">
        <v>0</v>
      </c>
      <c r="C11" s="865">
        <v>0</v>
      </c>
      <c r="D11" s="865">
        <v>0</v>
      </c>
      <c r="E11" s="865">
        <v>0</v>
      </c>
      <c r="F11" s="866">
        <v>0</v>
      </c>
      <c r="G11" s="876">
        <v>0</v>
      </c>
      <c r="H11" s="876">
        <v>0</v>
      </c>
      <c r="I11" s="876">
        <v>0</v>
      </c>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row>
    <row r="12" spans="1:33" s="851" customFormat="1" ht="15.95" customHeight="1">
      <c r="A12" s="863" t="s">
        <v>540</v>
      </c>
      <c r="B12" s="864">
        <v>0</v>
      </c>
      <c r="C12" s="865">
        <v>0</v>
      </c>
      <c r="D12" s="865">
        <v>0</v>
      </c>
      <c r="E12" s="865">
        <v>0</v>
      </c>
      <c r="F12" s="866">
        <v>0</v>
      </c>
      <c r="G12" s="876">
        <v>0</v>
      </c>
      <c r="H12" s="876">
        <v>0</v>
      </c>
      <c r="I12" s="876">
        <v>0</v>
      </c>
      <c r="J12" s="547"/>
      <c r="K12" s="547"/>
      <c r="L12" s="547"/>
      <c r="M12" s="547"/>
      <c r="N12" s="547"/>
      <c r="O12" s="547"/>
      <c r="P12" s="547"/>
      <c r="Q12" s="547"/>
      <c r="R12" s="547"/>
      <c r="S12" s="547"/>
      <c r="T12" s="547"/>
      <c r="U12" s="547"/>
      <c r="V12" s="547"/>
      <c r="W12" s="547"/>
      <c r="X12" s="547"/>
      <c r="Y12" s="547"/>
      <c r="Z12" s="547"/>
      <c r="AA12" s="547"/>
      <c r="AB12" s="547"/>
      <c r="AC12" s="547"/>
      <c r="AD12" s="547"/>
      <c r="AE12" s="547"/>
      <c r="AF12" s="547"/>
    </row>
    <row r="13" spans="1:33" s="851" customFormat="1" ht="15.95" customHeight="1">
      <c r="A13" s="863" t="s">
        <v>541</v>
      </c>
      <c r="B13" s="864">
        <v>0</v>
      </c>
      <c r="C13" s="865">
        <v>0</v>
      </c>
      <c r="D13" s="865">
        <v>0</v>
      </c>
      <c r="E13" s="865">
        <v>0</v>
      </c>
      <c r="F13" s="866">
        <v>0</v>
      </c>
      <c r="G13" s="876">
        <v>0</v>
      </c>
      <c r="H13" s="876">
        <v>0</v>
      </c>
      <c r="I13" s="876">
        <v>0</v>
      </c>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row>
    <row r="14" spans="1:33" s="851" customFormat="1" ht="15.95" customHeight="1">
      <c r="A14" s="863" t="s">
        <v>353</v>
      </c>
      <c r="B14" s="864">
        <v>0</v>
      </c>
      <c r="C14" s="865">
        <v>0</v>
      </c>
      <c r="D14" s="865">
        <v>0</v>
      </c>
      <c r="E14" s="865">
        <v>0</v>
      </c>
      <c r="F14" s="866">
        <v>0</v>
      </c>
      <c r="G14" s="876">
        <v>0</v>
      </c>
      <c r="H14" s="876">
        <v>0</v>
      </c>
      <c r="I14" s="876">
        <v>0</v>
      </c>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row>
    <row r="15" spans="1:33" s="851" customFormat="1" ht="15.95" customHeight="1">
      <c r="A15" s="871" t="s">
        <v>354</v>
      </c>
      <c r="B15" s="872">
        <v>0</v>
      </c>
      <c r="C15" s="873">
        <v>0</v>
      </c>
      <c r="D15" s="873">
        <v>0</v>
      </c>
      <c r="E15" s="873">
        <v>0</v>
      </c>
      <c r="F15" s="874">
        <v>0</v>
      </c>
      <c r="G15" s="878">
        <v>0</v>
      </c>
      <c r="H15" s="878">
        <v>0</v>
      </c>
      <c r="I15" s="878">
        <v>0</v>
      </c>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row>
    <row r="16" spans="1:33" s="851" customFormat="1" ht="15.95" customHeight="1">
      <c r="A16" s="852" t="s">
        <v>542</v>
      </c>
      <c r="B16" s="858"/>
      <c r="C16" s="859"/>
      <c r="D16" s="859"/>
      <c r="E16" s="859"/>
      <c r="F16" s="860"/>
      <c r="G16" s="875"/>
      <c r="H16" s="875"/>
      <c r="I16" s="875"/>
      <c r="J16" s="547"/>
      <c r="K16" s="547"/>
      <c r="L16" s="547"/>
      <c r="M16" s="547"/>
      <c r="N16" s="547"/>
      <c r="O16" s="547"/>
      <c r="P16" s="547"/>
      <c r="Q16" s="547"/>
      <c r="R16" s="547"/>
      <c r="S16" s="547"/>
      <c r="T16" s="547"/>
      <c r="U16" s="547"/>
      <c r="V16" s="547"/>
      <c r="W16" s="547"/>
      <c r="X16" s="547"/>
      <c r="Y16" s="547"/>
      <c r="Z16" s="547"/>
      <c r="AA16" s="547"/>
      <c r="AB16" s="547"/>
      <c r="AC16" s="547"/>
      <c r="AD16" s="547"/>
      <c r="AE16" s="547"/>
      <c r="AF16" s="547"/>
    </row>
    <row r="17" spans="1:32" s="851" customFormat="1" ht="15.95" customHeight="1">
      <c r="A17" s="857" t="s">
        <v>537</v>
      </c>
      <c r="B17" s="858">
        <v>78.588249657234485</v>
      </c>
      <c r="C17" s="859">
        <v>78.401957814279797</v>
      </c>
      <c r="D17" s="859">
        <v>74.626353350407982</v>
      </c>
      <c r="E17" s="859">
        <v>71.799031613275588</v>
      </c>
      <c r="F17" s="860">
        <v>66.100429081837348</v>
      </c>
      <c r="G17" s="875">
        <v>62.818609125081629</v>
      </c>
      <c r="H17" s="875">
        <v>62.477536705920663</v>
      </c>
      <c r="I17" s="875">
        <v>60.48225694458786</v>
      </c>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row>
    <row r="18" spans="1:32" s="851" customFormat="1" ht="15.95" customHeight="1">
      <c r="A18" s="863" t="s">
        <v>538</v>
      </c>
      <c r="B18" s="864">
        <v>2.41793488376296</v>
      </c>
      <c r="C18" s="865">
        <v>1.78122817287204</v>
      </c>
      <c r="D18" s="865">
        <v>11.8468661775266</v>
      </c>
      <c r="E18" s="865">
        <v>6.7930210480179705</v>
      </c>
      <c r="F18" s="866">
        <v>7.8005635720209998</v>
      </c>
      <c r="G18" s="876">
        <v>5.1635799216895801</v>
      </c>
      <c r="H18" s="876">
        <v>2.5701610014921696</v>
      </c>
      <c r="I18" s="876">
        <v>3.4362694693994498</v>
      </c>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row>
    <row r="19" spans="1:32" s="851" customFormat="1" ht="15.95" customHeight="1">
      <c r="A19" s="867" t="s">
        <v>539</v>
      </c>
      <c r="B19" s="868">
        <v>-3.0266160487921399</v>
      </c>
      <c r="C19" s="869">
        <v>-2.2507597198282601</v>
      </c>
      <c r="D19" s="869">
        <v>-6.52605118401382</v>
      </c>
      <c r="E19" s="869">
        <v>-4.7142677975543803</v>
      </c>
      <c r="F19" s="870">
        <v>-3.8263448179057002</v>
      </c>
      <c r="G19" s="877">
        <v>-4.5493075447159992</v>
      </c>
      <c r="H19" s="877">
        <v>-3.6960820627360902</v>
      </c>
      <c r="I19" s="877">
        <v>-4.6837144149800096</v>
      </c>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row>
    <row r="20" spans="1:32" s="851" customFormat="1" ht="15.95" customHeight="1">
      <c r="A20" s="863" t="s">
        <v>350</v>
      </c>
      <c r="B20" s="864">
        <v>-0.6086811650291799</v>
      </c>
      <c r="C20" s="865">
        <v>-0.46953154695622001</v>
      </c>
      <c r="D20" s="865">
        <v>5.32081499351278</v>
      </c>
      <c r="E20" s="865">
        <v>2.0787532504635902</v>
      </c>
      <c r="F20" s="866">
        <v>3.9742187541152996</v>
      </c>
      <c r="G20" s="876">
        <v>0.61427237697358095</v>
      </c>
      <c r="H20" s="876">
        <v>-1.1259210612439206</v>
      </c>
      <c r="I20" s="876">
        <v>-1.2474449455805598</v>
      </c>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row>
    <row r="21" spans="1:32" s="851" customFormat="1" ht="15.95" customHeight="1">
      <c r="A21" s="863" t="s">
        <v>540</v>
      </c>
      <c r="B21" s="864">
        <v>-1.6066904067993199E-9</v>
      </c>
      <c r="C21" s="865">
        <v>-3.6023998260498004E-10</v>
      </c>
      <c r="D21" s="865">
        <v>3.6023998260498004E-10</v>
      </c>
      <c r="E21" s="865">
        <v>0</v>
      </c>
      <c r="F21" s="866">
        <v>9.6087437123060191E-12</v>
      </c>
      <c r="G21" s="876">
        <v>0</v>
      </c>
      <c r="H21" s="876">
        <v>0</v>
      </c>
      <c r="I21" s="876">
        <v>-2.3750588297843899E-14</v>
      </c>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row>
    <row r="22" spans="1:32" s="851" customFormat="1" ht="15.95" customHeight="1">
      <c r="A22" s="863" t="s">
        <v>541</v>
      </c>
      <c r="B22" s="864">
        <v>1.4361622207062701</v>
      </c>
      <c r="C22" s="865">
        <v>0.67497343183513792</v>
      </c>
      <c r="D22" s="865">
        <v>-1.5199073891724</v>
      </c>
      <c r="E22" s="865">
        <v>-5.5860075940249006E-2</v>
      </c>
      <c r="F22" s="866">
        <v>0.37649944237669997</v>
      </c>
      <c r="G22" s="876">
        <v>2.4461708213092499</v>
      </c>
      <c r="H22" s="876">
        <v>1.35561553245626</v>
      </c>
      <c r="I22" s="876">
        <v>3.3164995065452798</v>
      </c>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row>
    <row r="23" spans="1:32" s="851" customFormat="1" ht="15.95" customHeight="1">
      <c r="A23" s="863" t="s">
        <v>353</v>
      </c>
      <c r="B23" s="864">
        <v>4.497395971919789E-2</v>
      </c>
      <c r="C23" s="865">
        <v>-1.915004156387709E-2</v>
      </c>
      <c r="D23" s="865">
        <v>-2.5303140828799996E-2</v>
      </c>
      <c r="E23" s="865">
        <v>0.80442856260896067</v>
      </c>
      <c r="F23" s="866">
        <v>1.347884335468345</v>
      </c>
      <c r="G23" s="876">
        <v>0.22137675847284602</v>
      </c>
      <c r="H23" s="876">
        <v>0.1113779479486999</v>
      </c>
      <c r="I23" s="876">
        <v>-7.3774799631956905E-2</v>
      </c>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row>
    <row r="24" spans="1:32" s="851" customFormat="1" ht="15.95" customHeight="1">
      <c r="A24" s="871" t="s">
        <v>354</v>
      </c>
      <c r="B24" s="872">
        <v>79.460704671024089</v>
      </c>
      <c r="C24" s="873">
        <v>78.588249657234599</v>
      </c>
      <c r="D24" s="873">
        <v>78.401957814279797</v>
      </c>
      <c r="E24" s="873">
        <v>74.626353350407896</v>
      </c>
      <c r="F24" s="874">
        <v>71.799031613807301</v>
      </c>
      <c r="G24" s="878">
        <v>66.100429081837305</v>
      </c>
      <c r="H24" s="878">
        <v>62.8186091250817</v>
      </c>
      <c r="I24" s="878">
        <v>62.477536705920599</v>
      </c>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row>
    <row r="25" spans="1:32" s="851" customFormat="1" ht="15.95" customHeight="1">
      <c r="A25" s="852" t="s">
        <v>543</v>
      </c>
      <c r="B25" s="858"/>
      <c r="C25" s="859"/>
      <c r="D25" s="859"/>
      <c r="E25" s="859"/>
      <c r="F25" s="860"/>
      <c r="G25" s="875"/>
      <c r="H25" s="875"/>
      <c r="I25" s="875"/>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row>
    <row r="26" spans="1:32" s="851" customFormat="1" ht="15.95" customHeight="1">
      <c r="A26" s="857" t="s">
        <v>537</v>
      </c>
      <c r="B26" s="858">
        <v>13.968124739167187</v>
      </c>
      <c r="C26" s="859">
        <v>13.496553813541732</v>
      </c>
      <c r="D26" s="859">
        <v>12.993038597145224</v>
      </c>
      <c r="E26" s="859">
        <v>11.429333330482139</v>
      </c>
      <c r="F26" s="860">
        <v>10.552234673072967</v>
      </c>
      <c r="G26" s="875">
        <v>10.014311908755955</v>
      </c>
      <c r="H26" s="875">
        <v>10.472293355464069</v>
      </c>
      <c r="I26" s="875">
        <v>10.032055401087996</v>
      </c>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row>
    <row r="27" spans="1:32" s="851" customFormat="1" ht="15.95" customHeight="1">
      <c r="A27" s="863" t="s">
        <v>538</v>
      </c>
      <c r="B27" s="864">
        <v>3.0083545931152202</v>
      </c>
      <c r="C27" s="865">
        <v>2.2328599294208598</v>
      </c>
      <c r="D27" s="865">
        <v>2.9285822534779302</v>
      </c>
      <c r="E27" s="865">
        <v>2.4781681238323898</v>
      </c>
      <c r="F27" s="866">
        <v>1.6265477298674</v>
      </c>
      <c r="G27" s="876">
        <v>0.73849900503583998</v>
      </c>
      <c r="H27" s="876">
        <v>1.7324270966582</v>
      </c>
      <c r="I27" s="876">
        <v>1.1398808278380899</v>
      </c>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row>
    <row r="28" spans="1:32" s="851" customFormat="1" ht="15.95" customHeight="1">
      <c r="A28" s="867" t="s">
        <v>539</v>
      </c>
      <c r="B28" s="868">
        <v>-2.34274697572073</v>
      </c>
      <c r="C28" s="869">
        <v>-2.0157676634537998</v>
      </c>
      <c r="D28" s="869">
        <v>-1.9984279084680501</v>
      </c>
      <c r="E28" s="869">
        <v>-2.2611521838627202</v>
      </c>
      <c r="F28" s="870">
        <v>-1.5382994222872701</v>
      </c>
      <c r="G28" s="877">
        <v>-0.69950281160774008</v>
      </c>
      <c r="H28" s="877">
        <v>-2.0093431158325399</v>
      </c>
      <c r="I28" s="877">
        <v>-1.42130090634415</v>
      </c>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row>
    <row r="29" spans="1:32" s="851" customFormat="1" ht="15.95" customHeight="1">
      <c r="A29" s="863" t="s">
        <v>350</v>
      </c>
      <c r="B29" s="864">
        <v>0.66560761739449026</v>
      </c>
      <c r="C29" s="865">
        <v>0.21709226596705999</v>
      </c>
      <c r="D29" s="865">
        <v>0.93015434500988015</v>
      </c>
      <c r="E29" s="865">
        <v>0.21701593996966961</v>
      </c>
      <c r="F29" s="866">
        <v>8.8248307580129914E-2</v>
      </c>
      <c r="G29" s="876">
        <v>3.8996193428099901E-2</v>
      </c>
      <c r="H29" s="876">
        <v>-0.27691601917433983</v>
      </c>
      <c r="I29" s="876">
        <v>-0.2814200785060601</v>
      </c>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row>
    <row r="30" spans="1:32" s="851" customFormat="1" ht="15.95" customHeight="1">
      <c r="A30" s="863" t="s">
        <v>540</v>
      </c>
      <c r="B30" s="864">
        <v>-1.8029301166534398E-9</v>
      </c>
      <c r="C30" s="865">
        <v>4.7473073005676296E-11</v>
      </c>
      <c r="D30" s="865">
        <v>-4.7473073005676296E-11</v>
      </c>
      <c r="E30" s="865">
        <v>0</v>
      </c>
      <c r="F30" s="866">
        <v>-2.3824719712138199E-11</v>
      </c>
      <c r="G30" s="876">
        <v>0</v>
      </c>
      <c r="H30" s="876">
        <v>0</v>
      </c>
      <c r="I30" s="876">
        <v>2.3750588297843899E-14</v>
      </c>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row>
    <row r="31" spans="1:32" s="851" customFormat="1" ht="15.95" customHeight="1">
      <c r="A31" s="863" t="s">
        <v>541</v>
      </c>
      <c r="B31" s="864">
        <v>0.27258394287902898</v>
      </c>
      <c r="C31" s="865">
        <v>0.17639093824236102</v>
      </c>
      <c r="D31" s="865">
        <v>-0.27768836408877495</v>
      </c>
      <c r="E31" s="865">
        <v>0.44375885778524499</v>
      </c>
      <c r="F31" s="866">
        <v>0.10275937237718999</v>
      </c>
      <c r="G31" s="876">
        <v>0.67717750959482803</v>
      </c>
      <c r="H31" s="876">
        <v>-0.34175915069837803</v>
      </c>
      <c r="I31" s="876">
        <v>0.79910972477442999</v>
      </c>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row>
    <row r="32" spans="1:32" s="851" customFormat="1" ht="15.95" customHeight="1">
      <c r="A32" s="863" t="s">
        <v>353</v>
      </c>
      <c r="B32" s="864">
        <v>-0.29530567040377598</v>
      </c>
      <c r="C32" s="865">
        <v>7.8087721368574003E-2</v>
      </c>
      <c r="D32" s="865">
        <v>-0.14895076447715602</v>
      </c>
      <c r="E32" s="865">
        <v>0.90293046890824669</v>
      </c>
      <c r="F32" s="866">
        <v>0.68609097780903894</v>
      </c>
      <c r="G32" s="876">
        <v>-0.17825093870588299</v>
      </c>
      <c r="H32" s="876">
        <v>0.160693723164549</v>
      </c>
      <c r="I32" s="876">
        <v>-7.7451691892289995E-2</v>
      </c>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row>
    <row r="33" spans="1:32" s="851" customFormat="1" ht="15.95" customHeight="1">
      <c r="A33" s="871" t="s">
        <v>354</v>
      </c>
      <c r="B33" s="872">
        <v>14.611010627234</v>
      </c>
      <c r="C33" s="873">
        <v>13.9681247391672</v>
      </c>
      <c r="D33" s="873">
        <v>13.4965538135417</v>
      </c>
      <c r="E33" s="873">
        <v>12.993038597145301</v>
      </c>
      <c r="F33" s="874">
        <v>11.429333330815501</v>
      </c>
      <c r="G33" s="878">
        <v>10.552234673073</v>
      </c>
      <c r="H33" s="878">
        <v>10.0143119087559</v>
      </c>
      <c r="I33" s="878">
        <v>10.4722933554641</v>
      </c>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row>
    <row r="34" spans="1:32" s="851" customFormat="1" ht="15.95" customHeight="1">
      <c r="A34" s="852" t="s">
        <v>544</v>
      </c>
      <c r="B34" s="858"/>
      <c r="C34" s="859"/>
      <c r="D34" s="859"/>
      <c r="E34" s="859"/>
      <c r="F34" s="860"/>
      <c r="G34" s="875"/>
      <c r="H34" s="875"/>
      <c r="I34" s="875"/>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row>
    <row r="35" spans="1:32" s="851" customFormat="1" ht="15.95" customHeight="1">
      <c r="A35" s="857" t="s">
        <v>537</v>
      </c>
      <c r="B35" s="858">
        <v>92.556374396401793</v>
      </c>
      <c r="C35" s="859">
        <v>91.89851162782152</v>
      </c>
      <c r="D35" s="859">
        <v>87.61939194755314</v>
      </c>
      <c r="E35" s="859">
        <v>83.22836494375774</v>
      </c>
      <c r="F35" s="860">
        <v>76.652663754910307</v>
      </c>
      <c r="G35" s="875">
        <v>72.832921033837565</v>
      </c>
      <c r="H35" s="875">
        <v>72.949830061384745</v>
      </c>
      <c r="I35" s="875">
        <v>70.514312345675862</v>
      </c>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row>
    <row r="36" spans="1:32" s="851" customFormat="1" ht="15.95" customHeight="1">
      <c r="A36" s="863" t="s">
        <v>538</v>
      </c>
      <c r="B36" s="864">
        <v>5.4262894768781793</v>
      </c>
      <c r="C36" s="865">
        <v>4.0140881022929005</v>
      </c>
      <c r="D36" s="865">
        <v>14.7754484310046</v>
      </c>
      <c r="E36" s="865">
        <v>9.2711891718503612</v>
      </c>
      <c r="F36" s="866">
        <v>9.4271113018883987</v>
      </c>
      <c r="G36" s="876">
        <v>5.9020789267254203</v>
      </c>
      <c r="H36" s="876">
        <v>4.3025880981503697</v>
      </c>
      <c r="I36" s="876">
        <v>4.5761502972375405</v>
      </c>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row>
    <row r="37" spans="1:32" s="851" customFormat="1" ht="15.95" customHeight="1">
      <c r="A37" s="867" t="s">
        <v>539</v>
      </c>
      <c r="B37" s="868">
        <v>-5.3693630245128698</v>
      </c>
      <c r="C37" s="869">
        <v>-4.2665273832820603</v>
      </c>
      <c r="D37" s="869">
        <v>-8.5244790924818705</v>
      </c>
      <c r="E37" s="869">
        <v>-6.9754199814171001</v>
      </c>
      <c r="F37" s="870">
        <v>-5.3646442401929706</v>
      </c>
      <c r="G37" s="877">
        <v>-5.24881035632374</v>
      </c>
      <c r="H37" s="877">
        <v>-5.7054251785686301</v>
      </c>
      <c r="I37" s="877">
        <v>-6.10501532132416</v>
      </c>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row>
    <row r="38" spans="1:32" s="851" customFormat="1" ht="15.95" customHeight="1">
      <c r="A38" s="863" t="s">
        <v>350</v>
      </c>
      <c r="B38" s="864">
        <v>5.6926452365309466E-2</v>
      </c>
      <c r="C38" s="865">
        <v>-0.2524392809891598</v>
      </c>
      <c r="D38" s="865">
        <v>6.2509693385227294</v>
      </c>
      <c r="E38" s="865">
        <v>2.2957691904332611</v>
      </c>
      <c r="F38" s="866">
        <v>4.0624670616954281</v>
      </c>
      <c r="G38" s="876">
        <v>0.65326857040168029</v>
      </c>
      <c r="H38" s="876">
        <v>-1.4028370804182604</v>
      </c>
      <c r="I38" s="876">
        <v>-1.5288650240866195</v>
      </c>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row>
    <row r="39" spans="1:32" s="851" customFormat="1" ht="15.95" customHeight="1">
      <c r="A39" s="863" t="s">
        <v>540</v>
      </c>
      <c r="B39" s="864">
        <v>-3.4096204042434702E-9</v>
      </c>
      <c r="C39" s="865">
        <v>-3.12766671180725E-10</v>
      </c>
      <c r="D39" s="865">
        <v>3.12766790390015E-10</v>
      </c>
      <c r="E39" s="865">
        <v>0</v>
      </c>
      <c r="F39" s="866">
        <v>-1.4216005802154499E-11</v>
      </c>
      <c r="G39" s="876">
        <v>0</v>
      </c>
      <c r="H39" s="876">
        <v>0</v>
      </c>
      <c r="I39" s="876">
        <v>0</v>
      </c>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row>
    <row r="40" spans="1:32" s="851" customFormat="1" ht="15.95" customHeight="1">
      <c r="A40" s="863" t="s">
        <v>541</v>
      </c>
      <c r="B40" s="864">
        <v>1.7087461635853001</v>
      </c>
      <c r="C40" s="865">
        <v>0.85136437007749899</v>
      </c>
      <c r="D40" s="865">
        <v>-1.7975957532611799</v>
      </c>
      <c r="E40" s="865">
        <v>0.38789878184499599</v>
      </c>
      <c r="F40" s="866">
        <v>0.47925881475388904</v>
      </c>
      <c r="G40" s="876">
        <v>3.1233483309040797</v>
      </c>
      <c r="H40" s="876">
        <v>1.0138563817578801</v>
      </c>
      <c r="I40" s="876">
        <v>4.1156092313197101</v>
      </c>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row>
    <row r="41" spans="1:32" s="851" customFormat="1" ht="15.95" customHeight="1">
      <c r="A41" s="863" t="s">
        <v>353</v>
      </c>
      <c r="B41" s="864">
        <v>-0.25033171068457771</v>
      </c>
      <c r="C41" s="865">
        <v>5.8937679804696788E-2</v>
      </c>
      <c r="D41" s="865">
        <v>-0.17425390530595508</v>
      </c>
      <c r="E41" s="865">
        <v>1.7073590315172105</v>
      </c>
      <c r="F41" s="866">
        <v>2.0339753132773861</v>
      </c>
      <c r="G41" s="876">
        <v>4.3125819766963031E-2</v>
      </c>
      <c r="H41" s="876">
        <v>0.27207167111324898</v>
      </c>
      <c r="I41" s="876">
        <v>-0.15122649152424697</v>
      </c>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row>
    <row r="42" spans="1:32" s="851" customFormat="1" ht="15.95" customHeight="1">
      <c r="A42" s="879" t="s">
        <v>354</v>
      </c>
      <c r="B42" s="880">
        <v>94.071715298258198</v>
      </c>
      <c r="C42" s="881">
        <v>92.556374396401793</v>
      </c>
      <c r="D42" s="881">
        <v>91.898511627821506</v>
      </c>
      <c r="E42" s="881">
        <v>87.619391947553211</v>
      </c>
      <c r="F42" s="882">
        <v>83.228364944622797</v>
      </c>
      <c r="G42" s="884">
        <v>76.652663754910293</v>
      </c>
      <c r="H42" s="884">
        <v>72.832921033837607</v>
      </c>
      <c r="I42" s="884">
        <v>72.949830061384702</v>
      </c>
      <c r="J42" s="547"/>
      <c r="K42" s="547"/>
      <c r="L42" s="547"/>
      <c r="M42" s="547"/>
      <c r="N42" s="547"/>
      <c r="O42" s="547"/>
      <c r="P42" s="547"/>
      <c r="Q42" s="547"/>
      <c r="R42" s="547"/>
      <c r="S42" s="547"/>
      <c r="T42" s="547"/>
      <c r="U42" s="547"/>
      <c r="V42" s="547"/>
      <c r="W42" s="547"/>
      <c r="X42" s="547"/>
      <c r="Y42" s="547"/>
      <c r="Z42" s="547"/>
      <c r="AA42" s="547"/>
      <c r="AB42" s="547"/>
      <c r="AC42" s="547"/>
      <c r="AD42" s="547"/>
      <c r="AE42" s="547"/>
      <c r="AF42" s="547"/>
    </row>
    <row r="43" spans="1:32" s="851" customFormat="1" ht="15.95" customHeight="1">
      <c r="A43" s="1158"/>
      <c r="B43" s="1158"/>
      <c r="C43" s="1158"/>
      <c r="D43" s="1158"/>
      <c r="E43" s="1158"/>
      <c r="F43" s="1158"/>
      <c r="G43" s="1158"/>
      <c r="H43" s="1158"/>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47"/>
    </row>
    <row r="44" spans="1:32" s="851" customFormat="1" ht="15.95" customHeight="1">
      <c r="A44" s="1158"/>
      <c r="B44" s="1158"/>
      <c r="C44" s="1158"/>
      <c r="D44" s="1158"/>
      <c r="E44" s="1158"/>
      <c r="F44" s="1158"/>
      <c r="G44" s="1158"/>
      <c r="H44" s="1158"/>
      <c r="J44" s="547"/>
      <c r="K44" s="547"/>
      <c r="L44" s="547"/>
      <c r="M44" s="547"/>
      <c r="N44" s="547"/>
      <c r="O44" s="547"/>
      <c r="P44" s="547"/>
      <c r="Q44" s="547"/>
      <c r="R44" s="547"/>
      <c r="S44" s="547"/>
      <c r="T44" s="547"/>
      <c r="U44" s="547"/>
      <c r="V44" s="547"/>
      <c r="W44" s="547"/>
      <c r="X44" s="547"/>
      <c r="Y44" s="547"/>
      <c r="Z44" s="547"/>
      <c r="AA44" s="547"/>
      <c r="AB44" s="547"/>
      <c r="AC44" s="547"/>
      <c r="AD44" s="547"/>
      <c r="AE44" s="547"/>
      <c r="AF44" s="547"/>
    </row>
    <row r="45" spans="1:32">
      <c r="J45" s="883"/>
      <c r="L45" s="886"/>
      <c r="M45" s="886"/>
      <c r="N45" s="886"/>
      <c r="O45" s="886"/>
      <c r="P45" s="886"/>
      <c r="Q45" s="886"/>
      <c r="R45" s="886"/>
      <c r="S45" s="886"/>
      <c r="T45" s="887"/>
      <c r="AC45" s="883"/>
      <c r="AD45" s="883"/>
      <c r="AE45" s="883"/>
      <c r="AF45" s="883"/>
    </row>
    <row r="46" spans="1:32">
      <c r="J46" s="883"/>
      <c r="L46" s="886"/>
      <c r="M46" s="886"/>
      <c r="N46" s="886"/>
      <c r="O46" s="886"/>
      <c r="P46" s="886"/>
      <c r="Q46" s="886"/>
      <c r="R46" s="886"/>
      <c r="S46" s="886"/>
      <c r="T46" s="887"/>
      <c r="AC46" s="883"/>
      <c r="AD46" s="883"/>
      <c r="AE46" s="883"/>
      <c r="AF46" s="883"/>
    </row>
    <row r="47" spans="1:32">
      <c r="J47" s="883"/>
      <c r="L47" s="886"/>
      <c r="M47" s="886"/>
      <c r="N47" s="886"/>
      <c r="O47" s="886"/>
      <c r="P47" s="886"/>
      <c r="Q47" s="886"/>
      <c r="R47" s="886"/>
      <c r="S47" s="886"/>
      <c r="T47" s="887"/>
      <c r="AC47" s="883"/>
      <c r="AD47" s="883"/>
      <c r="AE47" s="883"/>
      <c r="AF47" s="883"/>
    </row>
    <row r="48" spans="1:32">
      <c r="J48" s="883"/>
      <c r="L48" s="886"/>
      <c r="M48" s="886"/>
      <c r="N48" s="886"/>
      <c r="O48" s="886"/>
      <c r="P48" s="886"/>
      <c r="Q48" s="886"/>
      <c r="R48" s="886"/>
      <c r="S48" s="886"/>
      <c r="T48" s="887"/>
      <c r="AC48" s="883"/>
      <c r="AD48" s="883"/>
      <c r="AE48" s="883"/>
      <c r="AF48" s="883"/>
    </row>
    <row r="49" spans="10:32">
      <c r="J49" s="883"/>
      <c r="L49" s="886"/>
      <c r="M49" s="886"/>
      <c r="N49" s="886"/>
      <c r="O49" s="886"/>
      <c r="P49" s="886"/>
      <c r="Q49" s="886"/>
      <c r="R49" s="886"/>
      <c r="S49" s="886"/>
      <c r="T49" s="887"/>
      <c r="AC49" s="883"/>
      <c r="AD49" s="883"/>
      <c r="AE49" s="883"/>
      <c r="AF49" s="883"/>
    </row>
    <row r="50" spans="10:32">
      <c r="J50" s="883"/>
      <c r="L50" s="886"/>
      <c r="M50" s="886"/>
      <c r="N50" s="886"/>
      <c r="O50" s="886"/>
      <c r="P50" s="886"/>
      <c r="Q50" s="886"/>
      <c r="R50" s="886"/>
      <c r="S50" s="886"/>
      <c r="T50" s="887"/>
      <c r="AC50" s="883"/>
      <c r="AD50" s="883"/>
      <c r="AE50" s="883"/>
      <c r="AF50" s="883"/>
    </row>
    <row r="51" spans="10:32">
      <c r="J51" s="883"/>
      <c r="L51" s="886"/>
      <c r="M51" s="886"/>
      <c r="N51" s="886"/>
      <c r="O51" s="886"/>
      <c r="P51" s="886"/>
      <c r="Q51" s="886"/>
      <c r="R51" s="886"/>
      <c r="S51" s="886"/>
      <c r="T51" s="887"/>
      <c r="AC51" s="883"/>
      <c r="AD51" s="883"/>
      <c r="AE51" s="883"/>
      <c r="AF51" s="883"/>
    </row>
    <row r="52" spans="10:32">
      <c r="J52" s="883"/>
      <c r="L52" s="886"/>
      <c r="M52" s="886"/>
      <c r="N52" s="886"/>
      <c r="O52" s="886"/>
      <c r="P52" s="886"/>
      <c r="Q52" s="886"/>
      <c r="R52" s="886"/>
      <c r="S52" s="886"/>
      <c r="T52" s="887"/>
      <c r="AC52" s="883"/>
      <c r="AD52" s="883"/>
      <c r="AE52" s="883"/>
      <c r="AF52" s="883"/>
    </row>
    <row r="53" spans="10:32">
      <c r="J53" s="883"/>
      <c r="L53" s="886"/>
      <c r="M53" s="886"/>
      <c r="N53" s="886"/>
      <c r="O53" s="886"/>
      <c r="P53" s="886"/>
      <c r="Q53" s="886"/>
      <c r="R53" s="886"/>
      <c r="S53" s="886"/>
      <c r="T53" s="887"/>
      <c r="AC53" s="883"/>
      <c r="AD53" s="883"/>
      <c r="AE53" s="883"/>
      <c r="AF53" s="883"/>
    </row>
    <row r="54" spans="10:32">
      <c r="J54" s="883"/>
      <c r="L54" s="886"/>
      <c r="M54" s="886"/>
      <c r="N54" s="886"/>
      <c r="O54" s="886"/>
      <c r="P54" s="886"/>
      <c r="Q54" s="886"/>
      <c r="R54" s="886"/>
      <c r="S54" s="886"/>
      <c r="T54" s="887"/>
      <c r="AC54" s="883"/>
      <c r="AD54" s="883"/>
      <c r="AE54" s="883"/>
      <c r="AF54" s="883"/>
    </row>
    <row r="55" spans="10:32">
      <c r="J55" s="883"/>
      <c r="L55" s="886"/>
      <c r="M55" s="886"/>
      <c r="N55" s="886"/>
      <c r="O55" s="886"/>
      <c r="P55" s="886"/>
      <c r="Q55" s="886"/>
      <c r="R55" s="886"/>
      <c r="S55" s="886"/>
      <c r="T55" s="887"/>
      <c r="AC55" s="883"/>
      <c r="AD55" s="883"/>
      <c r="AE55" s="883"/>
      <c r="AF55" s="883"/>
    </row>
    <row r="56" spans="10:32">
      <c r="J56" s="883"/>
      <c r="L56" s="886"/>
      <c r="M56" s="886"/>
      <c r="N56" s="886"/>
      <c r="O56" s="886"/>
      <c r="P56" s="886"/>
      <c r="Q56" s="886"/>
      <c r="R56" s="886"/>
      <c r="S56" s="886"/>
      <c r="T56" s="887"/>
      <c r="AC56" s="883"/>
      <c r="AD56" s="883"/>
      <c r="AE56" s="883"/>
      <c r="AF56" s="883"/>
    </row>
    <row r="57" spans="10:32">
      <c r="J57" s="883"/>
      <c r="L57" s="886"/>
      <c r="M57" s="886"/>
      <c r="N57" s="886"/>
      <c r="O57" s="886"/>
      <c r="P57" s="886"/>
      <c r="Q57" s="886"/>
      <c r="R57" s="886"/>
      <c r="S57" s="886"/>
      <c r="T57" s="887"/>
      <c r="AC57" s="883"/>
      <c r="AD57" s="883"/>
      <c r="AE57" s="883"/>
      <c r="AF57" s="883"/>
    </row>
    <row r="58" spans="10:32">
      <c r="J58" s="883"/>
      <c r="L58" s="886"/>
      <c r="M58" s="886"/>
      <c r="N58" s="886"/>
      <c r="O58" s="886"/>
      <c r="P58" s="886"/>
      <c r="Q58" s="886"/>
      <c r="R58" s="886"/>
      <c r="S58" s="886"/>
      <c r="T58" s="887"/>
      <c r="AC58" s="883"/>
      <c r="AD58" s="883"/>
      <c r="AE58" s="883"/>
      <c r="AF58" s="883"/>
    </row>
    <row r="59" spans="10:32">
      <c r="J59" s="883"/>
      <c r="L59" s="886"/>
      <c r="M59" s="886"/>
      <c r="N59" s="886"/>
      <c r="O59" s="886"/>
      <c r="P59" s="886"/>
      <c r="Q59" s="886"/>
      <c r="R59" s="886"/>
      <c r="S59" s="886"/>
      <c r="T59" s="887"/>
      <c r="AC59" s="883"/>
      <c r="AD59" s="883"/>
      <c r="AE59" s="883"/>
      <c r="AF59" s="883"/>
    </row>
    <row r="60" spans="10:32">
      <c r="J60" s="883"/>
      <c r="L60" s="886"/>
      <c r="M60" s="886"/>
      <c r="N60" s="886"/>
      <c r="O60" s="886"/>
      <c r="P60" s="886"/>
      <c r="Q60" s="886"/>
      <c r="R60" s="886"/>
      <c r="S60" s="886"/>
      <c r="T60" s="887"/>
      <c r="AC60" s="883"/>
      <c r="AD60" s="883"/>
      <c r="AE60" s="883"/>
      <c r="AF60" s="883"/>
    </row>
    <row r="61" spans="10:32">
      <c r="J61" s="883"/>
      <c r="L61" s="886"/>
      <c r="M61" s="886"/>
      <c r="N61" s="886"/>
      <c r="O61" s="886"/>
      <c r="P61" s="886"/>
      <c r="Q61" s="886"/>
      <c r="R61" s="886"/>
      <c r="S61" s="886"/>
      <c r="T61" s="887"/>
      <c r="AC61" s="883"/>
      <c r="AD61" s="883"/>
      <c r="AE61" s="883"/>
      <c r="AF61" s="883"/>
    </row>
    <row r="62" spans="10:32">
      <c r="J62" s="883"/>
      <c r="L62" s="886"/>
      <c r="M62" s="886"/>
      <c r="N62" s="886"/>
      <c r="O62" s="886"/>
      <c r="P62" s="886"/>
      <c r="Q62" s="886"/>
      <c r="R62" s="886"/>
      <c r="S62" s="886"/>
      <c r="T62" s="887"/>
      <c r="AC62" s="883"/>
      <c r="AD62" s="883"/>
      <c r="AE62" s="883"/>
      <c r="AF62" s="883"/>
    </row>
    <row r="63" spans="10:32">
      <c r="J63" s="883"/>
      <c r="L63" s="886"/>
      <c r="M63" s="886"/>
      <c r="N63" s="886"/>
      <c r="O63" s="886"/>
      <c r="P63" s="886"/>
      <c r="Q63" s="886"/>
      <c r="R63" s="886"/>
      <c r="S63" s="886"/>
      <c r="T63" s="887"/>
      <c r="AC63" s="883"/>
      <c r="AD63" s="883"/>
      <c r="AE63" s="883"/>
      <c r="AF63" s="883"/>
    </row>
  </sheetData>
  <mergeCells count="2">
    <mergeCell ref="A43:H43"/>
    <mergeCell ref="A44:H44"/>
  </mergeCells>
  <pageMargins left="0.74803149606299213" right="0.35433070866141736" top="0.47244094488188981" bottom="0.43307086614173229" header="0.11811023622047245" footer="0.11811023622047245"/>
  <pageSetup paperSize="9" scale="79"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G45"/>
  <sheetViews>
    <sheetView showGridLines="0" view="pageBreakPreview" zoomScale="70" zoomScaleNormal="100" zoomScaleSheetLayoutView="70" workbookViewId="0"/>
  </sheetViews>
  <sheetFormatPr defaultRowHeight="12.75"/>
  <cols>
    <col min="1" max="1" width="65.7109375" style="192" customWidth="1"/>
    <col min="2" max="5" width="12.7109375" style="192" customWidth="1"/>
    <col min="6" max="9" width="12.7109375" style="883" customWidth="1"/>
    <col min="10" max="10" width="3.7109375" style="547" customWidth="1"/>
    <col min="11" max="11" width="9.140625" style="547"/>
    <col min="12" max="12" width="65.7109375" style="547" customWidth="1"/>
    <col min="13" max="20" width="12.5703125" style="547" customWidth="1"/>
    <col min="21" max="21" width="3.5703125" style="547" customWidth="1"/>
    <col min="22" max="32" width="9.140625" style="547"/>
    <col min="33" max="16384" width="9.140625" style="883"/>
  </cols>
  <sheetData>
    <row r="1" spans="1:33" s="583" customFormat="1" ht="50.1" customHeight="1">
      <c r="A1" s="582"/>
      <c r="J1" s="547"/>
      <c r="K1" s="547"/>
      <c r="L1" s="547"/>
      <c r="M1" s="547"/>
      <c r="N1" s="547"/>
      <c r="O1" s="547"/>
      <c r="P1" s="547"/>
      <c r="Q1" s="547"/>
      <c r="R1" s="547"/>
      <c r="S1" s="547"/>
      <c r="T1" s="547"/>
      <c r="U1" s="547"/>
      <c r="V1" s="547"/>
      <c r="W1" s="547"/>
      <c r="X1" s="547"/>
      <c r="Y1" s="547"/>
      <c r="Z1" s="547"/>
      <c r="AA1" s="547"/>
      <c r="AB1" s="547"/>
      <c r="AC1" s="547"/>
      <c r="AD1" s="547"/>
      <c r="AE1" s="547"/>
      <c r="AF1" s="547"/>
    </row>
    <row r="2" spans="1:33" s="192" customFormat="1" ht="39.950000000000003" customHeight="1">
      <c r="A2" s="190" t="s">
        <v>605</v>
      </c>
      <c r="B2" s="585"/>
      <c r="C2" s="586"/>
      <c r="D2" s="586"/>
      <c r="E2" s="585"/>
      <c r="F2" s="585"/>
      <c r="G2" s="846"/>
      <c r="H2" s="369"/>
      <c r="I2" s="585"/>
      <c r="J2" s="270"/>
      <c r="K2" s="298"/>
      <c r="L2" s="298"/>
      <c r="M2" s="298"/>
      <c r="N2" s="298"/>
      <c r="O2" s="298"/>
      <c r="P2" s="298"/>
      <c r="Q2" s="298"/>
      <c r="R2" s="298"/>
      <c r="S2" s="298"/>
      <c r="T2" s="298"/>
      <c r="U2" s="298"/>
      <c r="V2" s="298"/>
      <c r="W2" s="298"/>
      <c r="X2" s="298"/>
      <c r="Y2" s="298"/>
      <c r="Z2" s="298"/>
      <c r="AA2" s="298"/>
      <c r="AB2" s="298"/>
      <c r="AC2" s="298"/>
      <c r="AD2" s="298"/>
      <c r="AE2" s="298"/>
      <c r="AF2" s="270"/>
      <c r="AG2" s="270"/>
    </row>
    <row r="3" spans="1:33" s="192" customFormat="1" ht="2.1" customHeight="1">
      <c r="A3" s="642"/>
      <c r="B3" s="195"/>
      <c r="C3" s="196"/>
      <c r="D3" s="196"/>
      <c r="E3" s="195"/>
      <c r="F3" s="195"/>
      <c r="G3" s="195"/>
      <c r="H3" s="643"/>
      <c r="I3" s="195"/>
      <c r="J3" s="270"/>
      <c r="K3" s="298"/>
      <c r="L3" s="298"/>
      <c r="M3" s="298"/>
      <c r="N3" s="298"/>
      <c r="O3" s="298"/>
      <c r="P3" s="298"/>
      <c r="Q3" s="298"/>
      <c r="R3" s="298"/>
      <c r="S3" s="298"/>
      <c r="T3" s="298"/>
      <c r="U3" s="298"/>
      <c r="V3" s="298"/>
      <c r="W3" s="298"/>
      <c r="X3" s="298"/>
      <c r="Y3" s="298"/>
      <c r="Z3" s="298"/>
      <c r="AA3" s="298"/>
      <c r="AB3" s="298"/>
      <c r="AC3" s="298"/>
      <c r="AD3" s="298"/>
      <c r="AE3" s="298"/>
      <c r="AF3" s="270"/>
      <c r="AG3" s="270"/>
    </row>
    <row r="4" spans="1:33" s="199" customFormat="1" ht="15.75" customHeight="1">
      <c r="A4" s="197"/>
      <c r="B4" s="197"/>
      <c r="C4" s="197"/>
      <c r="D4" s="197"/>
      <c r="E4" s="198"/>
      <c r="F4" s="198"/>
      <c r="G4" s="198"/>
      <c r="H4" s="371"/>
      <c r="I4" s="372"/>
      <c r="J4" s="372"/>
      <c r="K4" s="298"/>
      <c r="L4" s="298"/>
      <c r="M4" s="298"/>
      <c r="N4" s="298"/>
      <c r="O4" s="298"/>
      <c r="P4" s="298"/>
      <c r="Q4" s="298"/>
      <c r="R4" s="298"/>
      <c r="S4" s="298"/>
      <c r="T4" s="298"/>
      <c r="U4" s="298"/>
      <c r="V4" s="298"/>
      <c r="W4" s="298"/>
      <c r="X4" s="298"/>
      <c r="Y4" s="298"/>
      <c r="Z4" s="298"/>
      <c r="AA4" s="298"/>
      <c r="AB4" s="298"/>
      <c r="AC4" s="298"/>
      <c r="AD4" s="298"/>
      <c r="AE4" s="298"/>
      <c r="AF4" s="372"/>
      <c r="AG4" s="372"/>
    </row>
    <row r="5" spans="1:33" s="199" customFormat="1" ht="20.100000000000001" customHeight="1">
      <c r="A5" s="200" t="s">
        <v>549</v>
      </c>
      <c r="B5" s="201"/>
      <c r="C5" s="201"/>
      <c r="D5" s="201"/>
      <c r="E5" s="300"/>
      <c r="F5" s="300"/>
      <c r="G5" s="300"/>
      <c r="H5" s="847"/>
      <c r="I5" s="847"/>
      <c r="K5" s="298"/>
      <c r="L5" s="298"/>
      <c r="M5" s="298"/>
      <c r="N5" s="298"/>
      <c r="O5" s="298"/>
      <c r="P5" s="298"/>
      <c r="Q5" s="298"/>
      <c r="R5" s="298"/>
      <c r="S5" s="298"/>
      <c r="T5" s="298"/>
      <c r="U5" s="298"/>
      <c r="V5" s="298"/>
      <c r="W5" s="298"/>
      <c r="X5" s="298"/>
      <c r="Y5" s="298"/>
      <c r="Z5" s="298"/>
      <c r="AA5" s="298"/>
      <c r="AB5" s="298"/>
      <c r="AC5" s="298"/>
      <c r="AD5" s="298"/>
      <c r="AE5" s="298"/>
    </row>
    <row r="6" spans="1:33" s="851" customFormat="1" ht="15.95" customHeight="1">
      <c r="A6" s="848" t="s">
        <v>347</v>
      </c>
      <c r="B6" s="589" t="s">
        <v>190</v>
      </c>
      <c r="C6" s="204" t="s">
        <v>191</v>
      </c>
      <c r="D6" s="204" t="s">
        <v>192</v>
      </c>
      <c r="E6" s="204" t="s">
        <v>193</v>
      </c>
      <c r="F6" s="849" t="s">
        <v>54</v>
      </c>
      <c r="G6" s="850" t="s">
        <v>55</v>
      </c>
      <c r="H6" s="850" t="s">
        <v>56</v>
      </c>
      <c r="I6" s="850" t="s">
        <v>57</v>
      </c>
      <c r="J6" s="547"/>
      <c r="K6" s="547"/>
      <c r="L6" s="547"/>
      <c r="M6" s="547"/>
      <c r="N6" s="547"/>
      <c r="O6" s="547"/>
      <c r="P6" s="547"/>
      <c r="Q6" s="547"/>
      <c r="R6" s="547"/>
      <c r="S6" s="547"/>
      <c r="T6" s="547"/>
      <c r="U6" s="547"/>
      <c r="V6" s="547"/>
      <c r="W6" s="547"/>
      <c r="X6" s="547"/>
      <c r="Y6" s="547"/>
      <c r="Z6" s="547"/>
      <c r="AA6" s="547"/>
      <c r="AB6" s="547"/>
      <c r="AC6" s="547"/>
      <c r="AD6" s="547"/>
      <c r="AE6" s="547"/>
      <c r="AF6" s="547"/>
    </row>
    <row r="7" spans="1:33" s="851" customFormat="1" ht="15.95" customHeight="1">
      <c r="A7" s="852" t="s">
        <v>536</v>
      </c>
      <c r="B7" s="853"/>
      <c r="C7" s="854"/>
      <c r="D7" s="854"/>
      <c r="E7" s="854"/>
      <c r="F7" s="855"/>
      <c r="G7" s="856"/>
      <c r="H7" s="856"/>
      <c r="I7" s="856"/>
      <c r="J7" s="547"/>
      <c r="K7" s="547"/>
      <c r="L7" s="547"/>
      <c r="M7" s="547"/>
      <c r="N7" s="547"/>
      <c r="O7" s="547"/>
      <c r="P7" s="547"/>
      <c r="Q7" s="547"/>
      <c r="R7" s="547"/>
      <c r="S7" s="547"/>
      <c r="T7" s="547"/>
      <c r="U7" s="547"/>
      <c r="V7" s="547"/>
      <c r="W7" s="547"/>
      <c r="X7" s="547"/>
      <c r="Y7" s="547"/>
      <c r="Z7" s="547"/>
      <c r="AA7" s="547"/>
      <c r="AB7" s="547"/>
      <c r="AC7" s="547"/>
      <c r="AD7" s="547"/>
      <c r="AE7" s="547"/>
      <c r="AF7" s="547"/>
    </row>
    <row r="8" spans="1:33" s="851" customFormat="1" ht="15.95" customHeight="1">
      <c r="A8" s="857" t="s">
        <v>537</v>
      </c>
      <c r="B8" s="864">
        <v>4.9618292500000001</v>
      </c>
      <c r="C8" s="859">
        <v>0.68518009800000002</v>
      </c>
      <c r="D8" s="859">
        <v>0.51908221700000001</v>
      </c>
      <c r="E8" s="859">
        <v>0.41307204800000002</v>
      </c>
      <c r="F8" s="866">
        <v>0.30809820700000001</v>
      </c>
      <c r="G8" s="875">
        <v>0.22569730600000001</v>
      </c>
      <c r="H8" s="875">
        <v>-3.0900000000000372E-4</v>
      </c>
      <c r="I8" s="875">
        <v>-3.0899999999999998E-4</v>
      </c>
      <c r="J8" s="547"/>
      <c r="K8" s="547"/>
      <c r="L8" s="547"/>
      <c r="M8" s="547"/>
      <c r="N8" s="547"/>
      <c r="O8" s="547"/>
      <c r="P8" s="547"/>
      <c r="Q8" s="547"/>
      <c r="R8" s="547"/>
      <c r="S8" s="547"/>
      <c r="T8" s="547"/>
      <c r="U8" s="547"/>
      <c r="V8" s="547"/>
      <c r="W8" s="547"/>
      <c r="X8" s="547"/>
      <c r="Y8" s="547"/>
      <c r="Z8" s="547"/>
      <c r="AA8" s="547"/>
      <c r="AB8" s="547"/>
      <c r="AC8" s="547"/>
      <c r="AD8" s="547"/>
      <c r="AE8" s="547"/>
      <c r="AF8" s="547"/>
    </row>
    <row r="9" spans="1:33" s="851" customFormat="1" ht="15.95" customHeight="1">
      <c r="A9" s="863" t="s">
        <v>538</v>
      </c>
      <c r="B9" s="864">
        <v>1.3453707189999999</v>
      </c>
      <c r="C9" s="865">
        <v>0.97247440799999996</v>
      </c>
      <c r="D9" s="865">
        <v>0.18198535299999999</v>
      </c>
      <c r="E9" s="865">
        <v>0.117780784</v>
      </c>
      <c r="F9" s="866">
        <v>0.113262318</v>
      </c>
      <c r="G9" s="876">
        <v>8.6151678999999995E-2</v>
      </c>
      <c r="H9" s="876">
        <v>0.169758877</v>
      </c>
      <c r="I9" s="876">
        <v>0</v>
      </c>
      <c r="J9" s="547"/>
      <c r="K9" s="547"/>
      <c r="L9" s="547"/>
      <c r="M9" s="547"/>
      <c r="N9" s="547"/>
      <c r="O9" s="547"/>
      <c r="P9" s="547"/>
      <c r="Q9" s="547"/>
      <c r="R9" s="547"/>
      <c r="S9" s="547"/>
      <c r="T9" s="547"/>
      <c r="U9" s="547"/>
      <c r="V9" s="547"/>
      <c r="W9" s="547"/>
      <c r="X9" s="547"/>
      <c r="Y9" s="547"/>
      <c r="Z9" s="547"/>
      <c r="AA9" s="547"/>
      <c r="AB9" s="547"/>
      <c r="AC9" s="547"/>
      <c r="AD9" s="547"/>
      <c r="AE9" s="547"/>
      <c r="AF9" s="547"/>
    </row>
    <row r="10" spans="1:33" s="851" customFormat="1" ht="15.95" customHeight="1">
      <c r="A10" s="867" t="s">
        <v>539</v>
      </c>
      <c r="B10" s="868">
        <v>-0.55780382799999995</v>
      </c>
      <c r="C10" s="869">
        <v>-0.312825256</v>
      </c>
      <c r="D10" s="869">
        <v>-1.5887472E-2</v>
      </c>
      <c r="E10" s="869">
        <v>-1.1770615E-2</v>
      </c>
      <c r="F10" s="870">
        <v>-8.2884770000000007E-3</v>
      </c>
      <c r="G10" s="877">
        <v>-3.7507780000000002E-3</v>
      </c>
      <c r="H10" s="877">
        <v>-1.2462243E-2</v>
      </c>
      <c r="I10" s="877">
        <v>0</v>
      </c>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row>
    <row r="11" spans="1:33" s="851" customFormat="1" ht="15.95" customHeight="1">
      <c r="A11" s="863" t="s">
        <v>350</v>
      </c>
      <c r="B11" s="864">
        <v>0.78756689099999999</v>
      </c>
      <c r="C11" s="865">
        <v>0.65964915199999996</v>
      </c>
      <c r="D11" s="865">
        <v>0.166097881</v>
      </c>
      <c r="E11" s="865">
        <v>0.106010169</v>
      </c>
      <c r="F11" s="866">
        <v>0.104973841</v>
      </c>
      <c r="G11" s="876">
        <v>8.2400900999999999E-2</v>
      </c>
      <c r="H11" s="876">
        <v>0.15729663399999999</v>
      </c>
      <c r="I11" s="876">
        <v>0</v>
      </c>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row>
    <row r="12" spans="1:33" s="851" customFormat="1" ht="15.95" customHeight="1">
      <c r="A12" s="863" t="s">
        <v>540</v>
      </c>
      <c r="B12" s="864">
        <v>0</v>
      </c>
      <c r="C12" s="865">
        <v>3.617</v>
      </c>
      <c r="D12" s="865">
        <v>0</v>
      </c>
      <c r="E12" s="865">
        <v>0</v>
      </c>
      <c r="F12" s="866">
        <v>0</v>
      </c>
      <c r="G12" s="876">
        <v>0</v>
      </c>
      <c r="H12" s="876">
        <v>6.8709671999999999E-2</v>
      </c>
      <c r="I12" s="876">
        <v>0</v>
      </c>
      <c r="J12" s="547"/>
      <c r="K12" s="547"/>
      <c r="L12" s="547"/>
      <c r="M12" s="547"/>
      <c r="N12" s="547"/>
      <c r="O12" s="547"/>
      <c r="P12" s="547"/>
      <c r="Q12" s="547"/>
      <c r="R12" s="547"/>
      <c r="S12" s="547"/>
      <c r="T12" s="547"/>
      <c r="U12" s="547"/>
      <c r="V12" s="547"/>
      <c r="W12" s="547"/>
      <c r="X12" s="547"/>
      <c r="Y12" s="547"/>
      <c r="Z12" s="547"/>
      <c r="AA12" s="547"/>
      <c r="AB12" s="547"/>
      <c r="AC12" s="547"/>
      <c r="AD12" s="547"/>
      <c r="AE12" s="547"/>
      <c r="AF12" s="547"/>
    </row>
    <row r="13" spans="1:33" s="851" customFormat="1" ht="15.95" customHeight="1">
      <c r="A13" s="863" t="s">
        <v>541</v>
      </c>
      <c r="B13" s="864">
        <v>0</v>
      </c>
      <c r="C13" s="865">
        <v>0</v>
      </c>
      <c r="D13" s="865">
        <v>0</v>
      </c>
      <c r="E13" s="865">
        <v>0</v>
      </c>
      <c r="F13" s="866">
        <v>0</v>
      </c>
      <c r="G13" s="876">
        <v>0</v>
      </c>
      <c r="H13" s="876">
        <v>0</v>
      </c>
      <c r="I13" s="876">
        <v>0</v>
      </c>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row>
    <row r="14" spans="1:33" s="851" customFormat="1" ht="15.95" customHeight="1">
      <c r="A14" s="863" t="s">
        <v>353</v>
      </c>
      <c r="B14" s="864">
        <v>0</v>
      </c>
      <c r="C14" s="865">
        <v>0</v>
      </c>
      <c r="D14" s="865">
        <v>0</v>
      </c>
      <c r="E14" s="865">
        <v>0</v>
      </c>
      <c r="F14" s="866">
        <v>0</v>
      </c>
      <c r="G14" s="876">
        <v>0</v>
      </c>
      <c r="H14" s="876">
        <v>0</v>
      </c>
      <c r="I14" s="876">
        <v>0</v>
      </c>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row>
    <row r="15" spans="1:33" s="851" customFormat="1" ht="15.95" customHeight="1">
      <c r="A15" s="871" t="s">
        <v>354</v>
      </c>
      <c r="B15" s="872">
        <v>5.7493961410000001</v>
      </c>
      <c r="C15" s="873">
        <v>4.9618292500000001</v>
      </c>
      <c r="D15" s="873">
        <v>0.68518009800000002</v>
      </c>
      <c r="E15" s="873">
        <v>0.51908221700000001</v>
      </c>
      <c r="F15" s="874">
        <v>0.41307204800000002</v>
      </c>
      <c r="G15" s="878">
        <v>0.30809820700000001</v>
      </c>
      <c r="H15" s="878">
        <v>0.22569730599999999</v>
      </c>
      <c r="I15" s="878">
        <v>-3.0899999999999998E-4</v>
      </c>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row>
    <row r="16" spans="1:33" s="851" customFormat="1" ht="15.95" customHeight="1">
      <c r="A16" s="852" t="s">
        <v>542</v>
      </c>
      <c r="B16" s="858"/>
      <c r="C16" s="859"/>
      <c r="D16" s="859"/>
      <c r="E16" s="859"/>
      <c r="F16" s="860"/>
      <c r="G16" s="875"/>
      <c r="H16" s="875"/>
      <c r="I16" s="875"/>
      <c r="J16" s="547"/>
      <c r="K16" s="547"/>
      <c r="L16" s="547"/>
      <c r="M16" s="547"/>
      <c r="N16" s="547"/>
      <c r="O16" s="547"/>
      <c r="P16" s="547"/>
      <c r="Q16" s="547"/>
      <c r="R16" s="547"/>
      <c r="S16" s="547"/>
      <c r="T16" s="547"/>
      <c r="U16" s="547"/>
      <c r="V16" s="547"/>
      <c r="W16" s="547"/>
      <c r="X16" s="547"/>
      <c r="Y16" s="547"/>
      <c r="Z16" s="547"/>
      <c r="AA16" s="547"/>
      <c r="AB16" s="547"/>
      <c r="AC16" s="547"/>
      <c r="AD16" s="547"/>
      <c r="AE16" s="547"/>
      <c r="AF16" s="547"/>
    </row>
    <row r="17" spans="1:32" s="851" customFormat="1" ht="15.95" customHeight="1">
      <c r="A17" s="857" t="s">
        <v>537</v>
      </c>
      <c r="B17" s="864">
        <v>0</v>
      </c>
      <c r="C17" s="859">
        <v>0</v>
      </c>
      <c r="D17" s="859">
        <v>0</v>
      </c>
      <c r="E17" s="859">
        <v>0</v>
      </c>
      <c r="F17" s="860">
        <v>0</v>
      </c>
      <c r="G17" s="875">
        <v>0</v>
      </c>
      <c r="H17" s="875">
        <v>0</v>
      </c>
      <c r="I17" s="875">
        <v>0</v>
      </c>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row>
    <row r="18" spans="1:32" s="851" customFormat="1" ht="15.95" customHeight="1">
      <c r="A18" s="863" t="s">
        <v>538</v>
      </c>
      <c r="B18" s="864">
        <v>0</v>
      </c>
      <c r="C18" s="865">
        <v>0</v>
      </c>
      <c r="D18" s="865">
        <v>0</v>
      </c>
      <c r="E18" s="865">
        <v>0</v>
      </c>
      <c r="F18" s="866">
        <v>0</v>
      </c>
      <c r="G18" s="876">
        <v>0</v>
      </c>
      <c r="H18" s="876">
        <v>0</v>
      </c>
      <c r="I18" s="876">
        <v>0</v>
      </c>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row>
    <row r="19" spans="1:32" s="851" customFormat="1" ht="15.95" customHeight="1">
      <c r="A19" s="867" t="s">
        <v>539</v>
      </c>
      <c r="B19" s="868">
        <v>0</v>
      </c>
      <c r="C19" s="869">
        <v>0</v>
      </c>
      <c r="D19" s="869">
        <v>0</v>
      </c>
      <c r="E19" s="869">
        <v>0</v>
      </c>
      <c r="F19" s="870">
        <v>0</v>
      </c>
      <c r="G19" s="877">
        <v>0</v>
      </c>
      <c r="H19" s="877">
        <v>0</v>
      </c>
      <c r="I19" s="877">
        <v>0</v>
      </c>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row>
    <row r="20" spans="1:32" s="851" customFormat="1" ht="15.95" customHeight="1">
      <c r="A20" s="863" t="s">
        <v>350</v>
      </c>
      <c r="B20" s="864">
        <v>0</v>
      </c>
      <c r="C20" s="865">
        <v>0</v>
      </c>
      <c r="D20" s="865">
        <v>0</v>
      </c>
      <c r="E20" s="865">
        <v>0</v>
      </c>
      <c r="F20" s="866">
        <v>0</v>
      </c>
      <c r="G20" s="876">
        <v>0</v>
      </c>
      <c r="H20" s="876">
        <v>0</v>
      </c>
      <c r="I20" s="876">
        <v>0</v>
      </c>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row>
    <row r="21" spans="1:32" s="851" customFormat="1" ht="15.95" customHeight="1">
      <c r="A21" s="863" t="s">
        <v>540</v>
      </c>
      <c r="B21" s="864">
        <v>0</v>
      </c>
      <c r="C21" s="865">
        <v>0</v>
      </c>
      <c r="D21" s="865">
        <v>0</v>
      </c>
      <c r="E21" s="865">
        <v>0</v>
      </c>
      <c r="F21" s="866">
        <v>0</v>
      </c>
      <c r="G21" s="876">
        <v>0</v>
      </c>
      <c r="H21" s="876">
        <v>0</v>
      </c>
      <c r="I21" s="876">
        <v>0</v>
      </c>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row>
    <row r="22" spans="1:32" s="851" customFormat="1" ht="15.95" customHeight="1">
      <c r="A22" s="863" t="s">
        <v>541</v>
      </c>
      <c r="B22" s="864">
        <v>0</v>
      </c>
      <c r="C22" s="865">
        <v>0</v>
      </c>
      <c r="D22" s="865">
        <v>0</v>
      </c>
      <c r="E22" s="865">
        <v>0</v>
      </c>
      <c r="F22" s="866">
        <v>0</v>
      </c>
      <c r="G22" s="876">
        <v>0</v>
      </c>
      <c r="H22" s="876">
        <v>0</v>
      </c>
      <c r="I22" s="876">
        <v>0</v>
      </c>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row>
    <row r="23" spans="1:32" s="851" customFormat="1" ht="15.95" customHeight="1">
      <c r="A23" s="863" t="s">
        <v>353</v>
      </c>
      <c r="B23" s="864">
        <v>0</v>
      </c>
      <c r="C23" s="865">
        <v>0</v>
      </c>
      <c r="D23" s="865">
        <v>0</v>
      </c>
      <c r="E23" s="865">
        <v>0</v>
      </c>
      <c r="F23" s="866">
        <v>0</v>
      </c>
      <c r="G23" s="876">
        <v>0</v>
      </c>
      <c r="H23" s="876">
        <v>0</v>
      </c>
      <c r="I23" s="876">
        <v>0</v>
      </c>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row>
    <row r="24" spans="1:32" s="851" customFormat="1" ht="15.95" customHeight="1">
      <c r="A24" s="871" t="s">
        <v>354</v>
      </c>
      <c r="B24" s="872">
        <v>0</v>
      </c>
      <c r="C24" s="873">
        <v>0</v>
      </c>
      <c r="D24" s="873">
        <v>0</v>
      </c>
      <c r="E24" s="873">
        <v>0</v>
      </c>
      <c r="F24" s="874">
        <v>0</v>
      </c>
      <c r="G24" s="878">
        <v>0</v>
      </c>
      <c r="H24" s="878">
        <v>0</v>
      </c>
      <c r="I24" s="878">
        <v>0</v>
      </c>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row>
    <row r="25" spans="1:32" s="851" customFormat="1" ht="15.95" customHeight="1">
      <c r="A25" s="852" t="s">
        <v>543</v>
      </c>
      <c r="B25" s="858"/>
      <c r="C25" s="859"/>
      <c r="D25" s="859"/>
      <c r="E25" s="859"/>
      <c r="F25" s="860"/>
      <c r="G25" s="875"/>
      <c r="H25" s="875"/>
      <c r="I25" s="875"/>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row>
    <row r="26" spans="1:32" s="851" customFormat="1" ht="15.95" customHeight="1">
      <c r="A26" s="857" t="s">
        <v>537</v>
      </c>
      <c r="B26" s="864">
        <v>0</v>
      </c>
      <c r="C26" s="859">
        <v>0</v>
      </c>
      <c r="D26" s="859">
        <v>0</v>
      </c>
      <c r="E26" s="859">
        <v>0</v>
      </c>
      <c r="F26" s="860">
        <v>0</v>
      </c>
      <c r="G26" s="875">
        <v>0</v>
      </c>
      <c r="H26" s="875">
        <v>0</v>
      </c>
      <c r="I26" s="875">
        <v>0</v>
      </c>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row>
    <row r="27" spans="1:32" s="851" customFormat="1" ht="15.95" customHeight="1">
      <c r="A27" s="863" t="s">
        <v>538</v>
      </c>
      <c r="B27" s="864">
        <v>0</v>
      </c>
      <c r="C27" s="865">
        <v>0</v>
      </c>
      <c r="D27" s="865">
        <v>0</v>
      </c>
      <c r="E27" s="865">
        <v>0</v>
      </c>
      <c r="F27" s="866">
        <v>0</v>
      </c>
      <c r="G27" s="876">
        <v>0</v>
      </c>
      <c r="H27" s="876">
        <v>0</v>
      </c>
      <c r="I27" s="876">
        <v>0</v>
      </c>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row>
    <row r="28" spans="1:32" s="851" customFormat="1" ht="15.95" customHeight="1">
      <c r="A28" s="867" t="s">
        <v>539</v>
      </c>
      <c r="B28" s="868">
        <v>0</v>
      </c>
      <c r="C28" s="869">
        <v>0</v>
      </c>
      <c r="D28" s="869">
        <v>0</v>
      </c>
      <c r="E28" s="869">
        <v>0</v>
      </c>
      <c r="F28" s="870">
        <v>0</v>
      </c>
      <c r="G28" s="877">
        <v>0</v>
      </c>
      <c r="H28" s="877">
        <v>0</v>
      </c>
      <c r="I28" s="877">
        <v>0</v>
      </c>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row>
    <row r="29" spans="1:32" s="851" customFormat="1" ht="15.95" customHeight="1">
      <c r="A29" s="863" t="s">
        <v>350</v>
      </c>
      <c r="B29" s="864">
        <v>0</v>
      </c>
      <c r="C29" s="865">
        <v>0</v>
      </c>
      <c r="D29" s="865">
        <v>0</v>
      </c>
      <c r="E29" s="865">
        <v>0</v>
      </c>
      <c r="F29" s="866">
        <v>0</v>
      </c>
      <c r="G29" s="876">
        <v>0</v>
      </c>
      <c r="H29" s="876">
        <v>0</v>
      </c>
      <c r="I29" s="876">
        <v>0</v>
      </c>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row>
    <row r="30" spans="1:32" s="851" customFormat="1" ht="15.95" customHeight="1">
      <c r="A30" s="863" t="s">
        <v>540</v>
      </c>
      <c r="B30" s="864">
        <v>0</v>
      </c>
      <c r="C30" s="865">
        <v>0</v>
      </c>
      <c r="D30" s="865">
        <v>0</v>
      </c>
      <c r="E30" s="865">
        <v>0</v>
      </c>
      <c r="F30" s="866">
        <v>0</v>
      </c>
      <c r="G30" s="876">
        <v>0</v>
      </c>
      <c r="H30" s="876">
        <v>0</v>
      </c>
      <c r="I30" s="876">
        <v>0</v>
      </c>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row>
    <row r="31" spans="1:32" s="851" customFormat="1" ht="15.95" customHeight="1">
      <c r="A31" s="863" t="s">
        <v>541</v>
      </c>
      <c r="B31" s="864">
        <v>0</v>
      </c>
      <c r="C31" s="865">
        <v>0</v>
      </c>
      <c r="D31" s="865">
        <v>0</v>
      </c>
      <c r="E31" s="865">
        <v>0</v>
      </c>
      <c r="F31" s="866">
        <v>0</v>
      </c>
      <c r="G31" s="876">
        <v>0</v>
      </c>
      <c r="H31" s="876">
        <v>0</v>
      </c>
      <c r="I31" s="876">
        <v>0</v>
      </c>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row>
    <row r="32" spans="1:32" s="851" customFormat="1" ht="15.95" customHeight="1">
      <c r="A32" s="863" t="s">
        <v>353</v>
      </c>
      <c r="B32" s="864">
        <v>0</v>
      </c>
      <c r="C32" s="865">
        <v>0</v>
      </c>
      <c r="D32" s="865">
        <v>0</v>
      </c>
      <c r="E32" s="865">
        <v>0</v>
      </c>
      <c r="F32" s="866">
        <v>0</v>
      </c>
      <c r="G32" s="876">
        <v>0</v>
      </c>
      <c r="H32" s="876">
        <v>0</v>
      </c>
      <c r="I32" s="876">
        <v>0</v>
      </c>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row>
    <row r="33" spans="1:32" s="851" customFormat="1" ht="15.95" customHeight="1">
      <c r="A33" s="871" t="s">
        <v>354</v>
      </c>
      <c r="B33" s="872">
        <v>0</v>
      </c>
      <c r="C33" s="873">
        <v>0</v>
      </c>
      <c r="D33" s="873">
        <v>0</v>
      </c>
      <c r="E33" s="873">
        <v>0</v>
      </c>
      <c r="F33" s="874">
        <v>0</v>
      </c>
      <c r="G33" s="878">
        <v>0</v>
      </c>
      <c r="H33" s="878">
        <v>0</v>
      </c>
      <c r="I33" s="878">
        <v>0</v>
      </c>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row>
    <row r="34" spans="1:32" s="851" customFormat="1" ht="15.95" customHeight="1">
      <c r="A34" s="852" t="s">
        <v>544</v>
      </c>
      <c r="B34" s="858"/>
      <c r="C34" s="859"/>
      <c r="D34" s="859"/>
      <c r="E34" s="859"/>
      <c r="F34" s="860"/>
      <c r="G34" s="875"/>
      <c r="H34" s="875"/>
      <c r="I34" s="875"/>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row>
    <row r="35" spans="1:32" s="851" customFormat="1" ht="15.95" customHeight="1">
      <c r="A35" s="857" t="s">
        <v>537</v>
      </c>
      <c r="B35" s="864">
        <v>4.9618292500000001</v>
      </c>
      <c r="C35" s="859">
        <v>0.68518009800000002</v>
      </c>
      <c r="D35" s="859">
        <v>0.51908221700000001</v>
      </c>
      <c r="E35" s="859">
        <v>0.41307204800000002</v>
      </c>
      <c r="F35" s="860">
        <v>0.30809820700000001</v>
      </c>
      <c r="G35" s="875">
        <v>0.22569730600000001</v>
      </c>
      <c r="H35" s="875">
        <v>-3.0900000000000372E-4</v>
      </c>
      <c r="I35" s="875">
        <v>-3.0899999999999998E-4</v>
      </c>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row>
    <row r="36" spans="1:32" s="851" customFormat="1" ht="15.95" customHeight="1">
      <c r="A36" s="863" t="s">
        <v>538</v>
      </c>
      <c r="B36" s="864">
        <v>1.3453707189999999</v>
      </c>
      <c r="C36" s="865">
        <v>0.97247440799999996</v>
      </c>
      <c r="D36" s="865">
        <v>0.18198535299999999</v>
      </c>
      <c r="E36" s="865">
        <v>0.117780784</v>
      </c>
      <c r="F36" s="866">
        <v>0.113262318</v>
      </c>
      <c r="G36" s="876">
        <v>8.6151678999999995E-2</v>
      </c>
      <c r="H36" s="876">
        <v>0.169758877</v>
      </c>
      <c r="I36" s="876">
        <v>0</v>
      </c>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row>
    <row r="37" spans="1:32" s="851" customFormat="1" ht="15.95" customHeight="1">
      <c r="A37" s="867" t="s">
        <v>539</v>
      </c>
      <c r="B37" s="868">
        <v>-0.55780382799999995</v>
      </c>
      <c r="C37" s="869">
        <v>-0.312825256</v>
      </c>
      <c r="D37" s="869">
        <v>-1.5887472E-2</v>
      </c>
      <c r="E37" s="869">
        <v>-1.1770615E-2</v>
      </c>
      <c r="F37" s="870">
        <v>-8.2884770000000007E-3</v>
      </c>
      <c r="G37" s="877">
        <v>-3.7507780000000002E-3</v>
      </c>
      <c r="H37" s="877">
        <v>-1.2462243E-2</v>
      </c>
      <c r="I37" s="877">
        <v>0</v>
      </c>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row>
    <row r="38" spans="1:32" s="851" customFormat="1" ht="15.95" customHeight="1">
      <c r="A38" s="863" t="s">
        <v>350</v>
      </c>
      <c r="B38" s="864">
        <v>0.78756689099999999</v>
      </c>
      <c r="C38" s="865">
        <v>0.65964915199999996</v>
      </c>
      <c r="D38" s="865">
        <v>0.166097881</v>
      </c>
      <c r="E38" s="865">
        <v>0.106010169</v>
      </c>
      <c r="F38" s="866">
        <v>0.104973841</v>
      </c>
      <c r="G38" s="876">
        <v>8.2400900999999999E-2</v>
      </c>
      <c r="H38" s="876">
        <v>0.15729663399999999</v>
      </c>
      <c r="I38" s="876">
        <v>0</v>
      </c>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row>
    <row r="39" spans="1:32" s="851" customFormat="1" ht="15.95" customHeight="1">
      <c r="A39" s="863" t="s">
        <v>540</v>
      </c>
      <c r="B39" s="864">
        <v>0</v>
      </c>
      <c r="C39" s="865">
        <v>3.617</v>
      </c>
      <c r="D39" s="865">
        <v>0</v>
      </c>
      <c r="E39" s="865">
        <v>0</v>
      </c>
      <c r="F39" s="866">
        <v>0</v>
      </c>
      <c r="G39" s="876">
        <v>0</v>
      </c>
      <c r="H39" s="876">
        <v>6.8709671999999999E-2</v>
      </c>
      <c r="I39" s="876">
        <v>0</v>
      </c>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row>
    <row r="40" spans="1:32" s="851" customFormat="1" ht="15.95" customHeight="1">
      <c r="A40" s="863" t="s">
        <v>541</v>
      </c>
      <c r="B40" s="864">
        <v>0</v>
      </c>
      <c r="C40" s="865">
        <v>0</v>
      </c>
      <c r="D40" s="865">
        <v>0</v>
      </c>
      <c r="E40" s="865">
        <v>0</v>
      </c>
      <c r="F40" s="866">
        <v>0</v>
      </c>
      <c r="G40" s="876">
        <v>0</v>
      </c>
      <c r="H40" s="876">
        <v>0</v>
      </c>
      <c r="I40" s="876">
        <v>0</v>
      </c>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row>
    <row r="41" spans="1:32" s="851" customFormat="1" ht="15.95" customHeight="1">
      <c r="A41" s="863" t="s">
        <v>353</v>
      </c>
      <c r="B41" s="864">
        <v>0</v>
      </c>
      <c r="C41" s="865">
        <v>0</v>
      </c>
      <c r="D41" s="865">
        <v>0</v>
      </c>
      <c r="E41" s="865">
        <v>0</v>
      </c>
      <c r="F41" s="866">
        <v>0</v>
      </c>
      <c r="G41" s="876">
        <v>0</v>
      </c>
      <c r="H41" s="876">
        <v>0</v>
      </c>
      <c r="I41" s="876">
        <v>0</v>
      </c>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row>
    <row r="42" spans="1:32" s="851" customFormat="1" ht="15.95" customHeight="1">
      <c r="A42" s="879" t="s">
        <v>354</v>
      </c>
      <c r="B42" s="880">
        <v>5.7493961410000001</v>
      </c>
      <c r="C42" s="881">
        <v>4.9618292500000001</v>
      </c>
      <c r="D42" s="881">
        <v>0.68518009800000002</v>
      </c>
      <c r="E42" s="881">
        <v>0.51908221700000001</v>
      </c>
      <c r="F42" s="882">
        <v>0.41307204800000002</v>
      </c>
      <c r="G42" s="884">
        <v>0.30809820700000001</v>
      </c>
      <c r="H42" s="884">
        <v>0.22569730599999999</v>
      </c>
      <c r="I42" s="884">
        <v>-3.0899999999999998E-4</v>
      </c>
      <c r="J42" s="547"/>
      <c r="K42" s="547"/>
      <c r="L42" s="547"/>
      <c r="M42" s="547"/>
      <c r="N42" s="547"/>
      <c r="O42" s="547"/>
      <c r="P42" s="547"/>
      <c r="Q42" s="547"/>
      <c r="R42" s="547"/>
      <c r="S42" s="547"/>
      <c r="T42" s="547"/>
      <c r="U42" s="547"/>
      <c r="V42" s="547"/>
      <c r="W42" s="547"/>
      <c r="X42" s="547"/>
      <c r="Y42" s="547"/>
      <c r="Z42" s="547"/>
      <c r="AA42" s="547"/>
      <c r="AB42" s="547"/>
      <c r="AC42" s="547"/>
      <c r="AD42" s="547"/>
      <c r="AE42" s="547"/>
      <c r="AF42" s="547"/>
    </row>
    <row r="43" spans="1:32" s="851" customFormat="1" ht="15.95" customHeight="1">
      <c r="A43" s="1158"/>
      <c r="B43" s="1158"/>
      <c r="C43" s="1158"/>
      <c r="D43" s="1158"/>
      <c r="E43" s="1158"/>
      <c r="F43" s="1158"/>
      <c r="G43" s="1158"/>
      <c r="H43" s="1158"/>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47"/>
    </row>
    <row r="44" spans="1:32" s="851" customFormat="1" ht="15.95" customHeight="1">
      <c r="A44" s="1158"/>
      <c r="B44" s="1158"/>
      <c r="C44" s="1158"/>
      <c r="D44" s="1158"/>
      <c r="E44" s="1158"/>
      <c r="F44" s="1158"/>
      <c r="G44" s="1158"/>
      <c r="H44" s="1158"/>
      <c r="J44" s="547"/>
      <c r="K44" s="547"/>
      <c r="L44" s="547"/>
      <c r="M44" s="547"/>
      <c r="N44" s="547"/>
      <c r="O44" s="547"/>
      <c r="P44" s="547"/>
      <c r="Q44" s="547"/>
      <c r="R44" s="547"/>
      <c r="S44" s="547"/>
      <c r="T44" s="547"/>
      <c r="U44" s="547"/>
      <c r="V44" s="547"/>
      <c r="W44" s="547"/>
      <c r="X44" s="547"/>
      <c r="Y44" s="547"/>
      <c r="Z44" s="547"/>
      <c r="AA44" s="547"/>
      <c r="AB44" s="547"/>
      <c r="AC44" s="547"/>
      <c r="AD44" s="547"/>
      <c r="AE44" s="547"/>
      <c r="AF44" s="547"/>
    </row>
    <row r="45" spans="1:32">
      <c r="J45" s="883"/>
      <c r="L45" s="886"/>
      <c r="M45" s="886"/>
      <c r="N45" s="886"/>
      <c r="O45" s="886"/>
      <c r="P45" s="886"/>
      <c r="Q45" s="886"/>
      <c r="R45" s="886"/>
      <c r="S45" s="886"/>
      <c r="T45" s="887"/>
      <c r="AC45" s="883"/>
      <c r="AD45" s="883"/>
      <c r="AE45" s="883"/>
      <c r="AF45" s="883"/>
    </row>
  </sheetData>
  <mergeCells count="2">
    <mergeCell ref="A43:H43"/>
    <mergeCell ref="A44:H44"/>
  </mergeCells>
  <pageMargins left="0.74803149606299213" right="0.35433070866141736" top="0.47244094488188981" bottom="0.43307086614173229" header="0.11811023622047245" footer="0.11811023622047245"/>
  <pageSetup paperSize="9" scale="79"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G44"/>
  <sheetViews>
    <sheetView showGridLines="0" view="pageBreakPreview" zoomScale="70" zoomScaleNormal="90" zoomScaleSheetLayoutView="70" workbookViewId="0"/>
  </sheetViews>
  <sheetFormatPr defaultRowHeight="12.75"/>
  <cols>
    <col min="1" max="1" width="65.7109375" style="192" customWidth="1"/>
    <col min="2" max="5" width="12.7109375" style="192" customWidth="1"/>
    <col min="6" max="9" width="12.7109375" style="883" customWidth="1"/>
    <col min="10" max="10" width="3.7109375" style="883" customWidth="1"/>
    <col min="11" max="11" width="14" style="547" customWidth="1"/>
    <col min="12" max="12" width="65.7109375" style="547" customWidth="1"/>
    <col min="13" max="20" width="12.5703125" style="547" customWidth="1"/>
    <col min="21" max="21" width="3.5703125" style="547" customWidth="1"/>
    <col min="22" max="31" width="9.140625" style="547"/>
    <col min="32" max="16384" width="9.140625" style="883"/>
  </cols>
  <sheetData>
    <row r="1" spans="1:33" s="583" customFormat="1" ht="50.1" customHeight="1">
      <c r="A1" s="582"/>
      <c r="K1" s="547"/>
      <c r="L1" s="547"/>
      <c r="M1" s="547"/>
      <c r="N1" s="547"/>
      <c r="O1" s="547"/>
      <c r="P1" s="547"/>
      <c r="Q1" s="547"/>
      <c r="R1" s="547"/>
      <c r="S1" s="547"/>
      <c r="T1" s="547"/>
      <c r="U1" s="547"/>
      <c r="V1" s="547"/>
      <c r="W1" s="547"/>
      <c r="X1" s="547"/>
      <c r="Y1" s="547"/>
      <c r="Z1" s="547"/>
      <c r="AA1" s="547"/>
      <c r="AB1" s="547"/>
      <c r="AC1" s="547"/>
      <c r="AD1" s="547"/>
      <c r="AE1" s="547"/>
    </row>
    <row r="2" spans="1:33" s="192" customFormat="1" ht="39.950000000000003" customHeight="1">
      <c r="A2" s="190" t="s">
        <v>606</v>
      </c>
      <c r="B2" s="585"/>
      <c r="C2" s="586"/>
      <c r="D2" s="586"/>
      <c r="E2" s="585"/>
      <c r="F2" s="585"/>
      <c r="G2" s="846"/>
      <c r="H2" s="369"/>
      <c r="I2" s="585"/>
      <c r="J2" s="270"/>
      <c r="K2" s="298"/>
      <c r="L2" s="298"/>
      <c r="M2" s="298"/>
      <c r="N2" s="298"/>
      <c r="O2" s="298"/>
      <c r="P2" s="298"/>
      <c r="Q2" s="298"/>
      <c r="R2" s="298"/>
      <c r="S2" s="298"/>
      <c r="T2" s="298"/>
      <c r="U2" s="298"/>
      <c r="V2" s="298"/>
      <c r="W2" s="298"/>
      <c r="X2" s="298"/>
      <c r="Y2" s="298"/>
      <c r="Z2" s="298"/>
      <c r="AA2" s="298"/>
      <c r="AB2" s="298"/>
      <c r="AC2" s="298"/>
      <c r="AD2" s="298"/>
      <c r="AE2" s="298"/>
      <c r="AF2" s="270"/>
      <c r="AG2" s="270"/>
    </row>
    <row r="3" spans="1:33" s="192" customFormat="1" ht="2.1" customHeight="1">
      <c r="A3" s="642"/>
      <c r="B3" s="195"/>
      <c r="C3" s="196"/>
      <c r="D3" s="196"/>
      <c r="E3" s="195"/>
      <c r="F3" s="195"/>
      <c r="G3" s="195"/>
      <c r="H3" s="643"/>
      <c r="I3" s="195"/>
      <c r="J3" s="270"/>
      <c r="K3" s="298"/>
      <c r="L3" s="298"/>
      <c r="M3" s="298"/>
      <c r="N3" s="298"/>
      <c r="O3" s="298"/>
      <c r="P3" s="298"/>
      <c r="Q3" s="298"/>
      <c r="R3" s="298"/>
      <c r="S3" s="298"/>
      <c r="T3" s="298"/>
      <c r="U3" s="298"/>
      <c r="V3" s="298"/>
      <c r="W3" s="298"/>
      <c r="X3" s="298"/>
      <c r="Y3" s="298"/>
      <c r="Z3" s="298"/>
      <c r="AA3" s="298"/>
      <c r="AB3" s="298"/>
      <c r="AC3" s="298"/>
      <c r="AD3" s="298"/>
      <c r="AE3" s="298"/>
      <c r="AF3" s="270"/>
      <c r="AG3" s="270"/>
    </row>
    <row r="4" spans="1:33" s="199" customFormat="1" ht="15.75" customHeight="1">
      <c r="A4" s="197"/>
      <c r="B4" s="197"/>
      <c r="C4" s="197"/>
      <c r="D4" s="197"/>
      <c r="E4" s="198"/>
      <c r="F4" s="198"/>
      <c r="G4" s="198"/>
      <c r="H4" s="371"/>
      <c r="I4" s="372"/>
      <c r="J4" s="372"/>
      <c r="K4" s="298"/>
      <c r="L4" s="298"/>
      <c r="M4" s="298"/>
      <c r="N4" s="298"/>
      <c r="O4" s="298"/>
      <c r="P4" s="298"/>
      <c r="Q4" s="298"/>
      <c r="R4" s="298"/>
      <c r="S4" s="298"/>
      <c r="T4" s="298"/>
      <c r="U4" s="298"/>
      <c r="V4" s="298"/>
      <c r="W4" s="298"/>
      <c r="X4" s="298"/>
      <c r="Y4" s="298"/>
      <c r="Z4" s="298"/>
      <c r="AA4" s="298"/>
      <c r="AB4" s="298"/>
      <c r="AC4" s="298"/>
      <c r="AD4" s="298"/>
      <c r="AE4" s="298"/>
      <c r="AF4" s="372"/>
      <c r="AG4" s="372"/>
    </row>
    <row r="5" spans="1:33" s="199" customFormat="1" ht="20.100000000000001" customHeight="1">
      <c r="A5" s="200" t="s">
        <v>550</v>
      </c>
      <c r="B5" s="201"/>
      <c r="C5" s="201"/>
      <c r="D5" s="201"/>
      <c r="E5" s="300"/>
      <c r="F5" s="300"/>
      <c r="G5" s="300"/>
      <c r="H5" s="847"/>
      <c r="I5" s="847"/>
      <c r="K5" s="298"/>
      <c r="L5" s="298"/>
      <c r="M5" s="298"/>
      <c r="N5" s="298"/>
      <c r="O5" s="298"/>
      <c r="P5" s="298"/>
      <c r="Q5" s="298"/>
      <c r="R5" s="298"/>
      <c r="S5" s="298"/>
      <c r="T5" s="298"/>
      <c r="U5" s="298"/>
      <c r="V5" s="298"/>
      <c r="W5" s="298"/>
      <c r="X5" s="298"/>
      <c r="Y5" s="298"/>
      <c r="Z5" s="298"/>
      <c r="AA5" s="298"/>
      <c r="AB5" s="298"/>
      <c r="AC5" s="298"/>
      <c r="AD5" s="298"/>
      <c r="AE5" s="298"/>
    </row>
    <row r="6" spans="1:33" s="851" customFormat="1" ht="15.95" customHeight="1">
      <c r="A6" s="848" t="s">
        <v>347</v>
      </c>
      <c r="B6" s="589" t="s">
        <v>190</v>
      </c>
      <c r="C6" s="204" t="s">
        <v>191</v>
      </c>
      <c r="D6" s="204" t="s">
        <v>192</v>
      </c>
      <c r="E6" s="204" t="s">
        <v>193</v>
      </c>
      <c r="F6" s="849" t="s">
        <v>54</v>
      </c>
      <c r="G6" s="850" t="s">
        <v>55</v>
      </c>
      <c r="H6" s="850" t="s">
        <v>56</v>
      </c>
      <c r="I6" s="850" t="s">
        <v>57</v>
      </c>
      <c r="K6" s="547"/>
      <c r="L6" s="547"/>
      <c r="M6" s="547"/>
      <c r="N6" s="547"/>
      <c r="O6" s="547"/>
      <c r="P6" s="547"/>
      <c r="Q6" s="547"/>
      <c r="R6" s="547"/>
      <c r="S6" s="547"/>
      <c r="T6" s="547"/>
      <c r="U6" s="547"/>
      <c r="V6" s="547"/>
      <c r="W6" s="547"/>
      <c r="X6" s="547"/>
      <c r="Y6" s="547"/>
      <c r="Z6" s="547"/>
      <c r="AA6" s="547"/>
      <c r="AB6" s="547"/>
      <c r="AC6" s="547"/>
      <c r="AD6" s="547"/>
      <c r="AE6" s="547"/>
    </row>
    <row r="7" spans="1:33" s="851" customFormat="1" ht="15.95" customHeight="1">
      <c r="A7" s="852" t="s">
        <v>536</v>
      </c>
      <c r="B7" s="853"/>
      <c r="C7" s="854"/>
      <c r="D7" s="854"/>
      <c r="E7" s="854"/>
      <c r="F7" s="855"/>
      <c r="G7" s="856"/>
      <c r="H7" s="856"/>
      <c r="I7" s="856"/>
      <c r="K7" s="547"/>
      <c r="L7" s="547"/>
      <c r="M7" s="547"/>
      <c r="N7" s="547"/>
      <c r="O7" s="547"/>
      <c r="P7" s="547"/>
      <c r="Q7" s="547"/>
      <c r="R7" s="547"/>
      <c r="S7" s="547"/>
      <c r="T7" s="547"/>
      <c r="U7" s="547"/>
      <c r="V7" s="547"/>
      <c r="W7" s="547"/>
      <c r="X7" s="547"/>
      <c r="Y7" s="547"/>
      <c r="Z7" s="547"/>
      <c r="AA7" s="547"/>
      <c r="AB7" s="547"/>
      <c r="AC7" s="547"/>
      <c r="AD7" s="547"/>
      <c r="AE7" s="547"/>
    </row>
    <row r="8" spans="1:33" s="851" customFormat="1" ht="15.95" customHeight="1">
      <c r="A8" s="857" t="s">
        <v>537</v>
      </c>
      <c r="B8" s="858">
        <v>15.613969089223419</v>
      </c>
      <c r="C8" s="859">
        <v>16.103878983948938</v>
      </c>
      <c r="D8" s="888">
        <v>16.837043868259407</v>
      </c>
      <c r="E8" s="888">
        <v>16.835562974857691</v>
      </c>
      <c r="F8" s="889">
        <v>17.622874127597505</v>
      </c>
      <c r="G8" s="888">
        <v>17.866298532024022</v>
      </c>
      <c r="H8" s="888">
        <v>17.171069378126838</v>
      </c>
      <c r="I8" s="888">
        <v>17.590132950193315</v>
      </c>
      <c r="K8" s="547"/>
      <c r="L8" s="547"/>
      <c r="M8" s="547"/>
      <c r="N8" s="547"/>
      <c r="O8" s="547"/>
      <c r="P8" s="547"/>
      <c r="Q8" s="547"/>
      <c r="R8" s="547"/>
      <c r="S8" s="547"/>
      <c r="T8" s="547"/>
      <c r="U8" s="547"/>
      <c r="V8" s="547"/>
      <c r="W8" s="547"/>
      <c r="X8" s="547"/>
      <c r="Y8" s="547"/>
      <c r="Z8" s="547"/>
      <c r="AA8" s="547"/>
      <c r="AB8" s="547"/>
      <c r="AC8" s="547"/>
      <c r="AD8" s="547"/>
      <c r="AE8" s="547"/>
    </row>
    <row r="9" spans="1:33" s="851" customFormat="1" ht="15.95" customHeight="1">
      <c r="A9" s="863" t="s">
        <v>538</v>
      </c>
      <c r="B9" s="864">
        <v>7.7292462459194698E-4</v>
      </c>
      <c r="C9" s="865">
        <v>2.4250078258310596E-3</v>
      </c>
      <c r="D9" s="890">
        <v>1.8621463043470398E-3</v>
      </c>
      <c r="E9" s="890">
        <v>1.43388710757196E-3</v>
      </c>
      <c r="F9" s="891">
        <v>7.7551698255097902E-4</v>
      </c>
      <c r="G9" s="890">
        <v>-7.2055996813189991E-4</v>
      </c>
      <c r="H9" s="890">
        <v>1.5195265215179599E-3</v>
      </c>
      <c r="I9" s="890">
        <v>2.583802605773E-3</v>
      </c>
      <c r="K9" s="547"/>
      <c r="L9" s="547"/>
      <c r="M9" s="547"/>
      <c r="N9" s="547"/>
      <c r="O9" s="547"/>
      <c r="P9" s="547"/>
      <c r="Q9" s="547"/>
      <c r="R9" s="547"/>
      <c r="S9" s="547"/>
      <c r="T9" s="547"/>
      <c r="U9" s="547"/>
      <c r="V9" s="547"/>
      <c r="W9" s="547"/>
      <c r="X9" s="547"/>
      <c r="Y9" s="547"/>
      <c r="Z9" s="547"/>
      <c r="AA9" s="547"/>
      <c r="AB9" s="547"/>
      <c r="AC9" s="547"/>
      <c r="AD9" s="547"/>
      <c r="AE9" s="547"/>
    </row>
    <row r="10" spans="1:33" s="851" customFormat="1" ht="15.95" customHeight="1">
      <c r="A10" s="867" t="s">
        <v>539</v>
      </c>
      <c r="B10" s="868">
        <v>-0.61004155391116099</v>
      </c>
      <c r="C10" s="869">
        <v>-0.46653339206032801</v>
      </c>
      <c r="D10" s="892">
        <v>-0.417032879749134</v>
      </c>
      <c r="E10" s="892">
        <v>-0.23423821926636801</v>
      </c>
      <c r="F10" s="893">
        <v>-0.25548933583400102</v>
      </c>
      <c r="G10" s="892">
        <v>-0.31660168504047503</v>
      </c>
      <c r="H10" s="892">
        <v>-0.274193486524269</v>
      </c>
      <c r="I10" s="892">
        <v>-0.22874994591737499</v>
      </c>
      <c r="K10" s="547"/>
      <c r="L10" s="547"/>
      <c r="M10" s="547"/>
      <c r="N10" s="547"/>
      <c r="O10" s="547"/>
      <c r="P10" s="547"/>
      <c r="Q10" s="547"/>
      <c r="R10" s="547"/>
      <c r="S10" s="547"/>
      <c r="T10" s="547"/>
      <c r="U10" s="547"/>
      <c r="V10" s="547"/>
      <c r="W10" s="547"/>
      <c r="X10" s="547"/>
      <c r="Y10" s="547"/>
      <c r="Z10" s="547"/>
      <c r="AA10" s="547"/>
      <c r="AB10" s="547"/>
      <c r="AC10" s="547"/>
      <c r="AD10" s="547"/>
      <c r="AE10" s="547"/>
    </row>
    <row r="11" spans="1:33" s="851" customFormat="1" ht="15.95" customHeight="1">
      <c r="A11" s="863" t="s">
        <v>350</v>
      </c>
      <c r="B11" s="864">
        <v>-0.609268629286569</v>
      </c>
      <c r="C11" s="865">
        <v>-0.46410838423449696</v>
      </c>
      <c r="D11" s="890">
        <v>-0.41517073344478694</v>
      </c>
      <c r="E11" s="890">
        <v>-0.23280433215879603</v>
      </c>
      <c r="F11" s="891">
        <v>-0.25471381885145006</v>
      </c>
      <c r="G11" s="890">
        <v>-0.31732224500860695</v>
      </c>
      <c r="H11" s="890">
        <v>-0.27267396000275107</v>
      </c>
      <c r="I11" s="890">
        <v>-0.22616614331160198</v>
      </c>
      <c r="K11" s="547"/>
      <c r="L11" s="547"/>
      <c r="M11" s="547"/>
      <c r="N11" s="547"/>
      <c r="O11" s="547"/>
      <c r="P11" s="547"/>
      <c r="Q11" s="547"/>
      <c r="R11" s="547"/>
      <c r="S11" s="547"/>
      <c r="T11" s="547"/>
      <c r="U11" s="547"/>
      <c r="V11" s="547"/>
      <c r="W11" s="547"/>
      <c r="X11" s="547"/>
      <c r="Y11" s="547"/>
      <c r="Z11" s="547"/>
      <c r="AA11" s="547"/>
      <c r="AB11" s="547"/>
      <c r="AC11" s="547"/>
      <c r="AD11" s="547"/>
      <c r="AE11" s="547"/>
    </row>
    <row r="12" spans="1:33" s="851" customFormat="1" ht="15.95" customHeight="1">
      <c r="A12" s="863" t="s">
        <v>540</v>
      </c>
      <c r="B12" s="864">
        <v>-9.76034537711875E-4</v>
      </c>
      <c r="C12" s="865">
        <v>2.5107539189328499E-4</v>
      </c>
      <c r="D12" s="890">
        <v>4.4400846777226604E-4</v>
      </c>
      <c r="E12" s="890">
        <v>3.7660495904452901E-4</v>
      </c>
      <c r="F12" s="891">
        <v>2.9915700558780098E-4</v>
      </c>
      <c r="G12" s="890">
        <v>1.0718611519679002E-3</v>
      </c>
      <c r="H12" s="890">
        <v>1.0826388906969599E-2</v>
      </c>
      <c r="I12" s="890">
        <v>-8.8039311079219102E-3</v>
      </c>
      <c r="K12" s="547"/>
      <c r="L12" s="547"/>
      <c r="M12" s="547"/>
      <c r="N12" s="547"/>
      <c r="O12" s="547"/>
      <c r="P12" s="547"/>
      <c r="Q12" s="547"/>
      <c r="R12" s="547"/>
      <c r="S12" s="547"/>
      <c r="T12" s="547"/>
      <c r="U12" s="547"/>
      <c r="V12" s="547"/>
      <c r="W12" s="547"/>
      <c r="X12" s="547"/>
      <c r="Y12" s="547"/>
      <c r="Z12" s="547"/>
      <c r="AA12" s="547"/>
      <c r="AB12" s="547"/>
      <c r="AC12" s="547"/>
      <c r="AD12" s="547"/>
      <c r="AE12" s="547"/>
    </row>
    <row r="13" spans="1:33" s="851" customFormat="1" ht="15.95" customHeight="1">
      <c r="A13" s="863" t="s">
        <v>541</v>
      </c>
      <c r="B13" s="864">
        <v>1.00951288672114</v>
      </c>
      <c r="C13" s="865">
        <v>0.56476036725518797</v>
      </c>
      <c r="D13" s="890">
        <v>0.60111119571461591</v>
      </c>
      <c r="E13" s="890">
        <v>1.6363690149247798</v>
      </c>
      <c r="F13" s="891">
        <v>1.54368688589852</v>
      </c>
      <c r="G13" s="890">
        <v>0.23503439938040999</v>
      </c>
      <c r="H13" s="890">
        <v>-0.87123218686829806</v>
      </c>
      <c r="I13" s="890">
        <v>1.6084754682578002</v>
      </c>
      <c r="K13" s="547"/>
      <c r="L13" s="547"/>
      <c r="M13" s="547"/>
      <c r="N13" s="547"/>
      <c r="O13" s="547"/>
      <c r="P13" s="547"/>
      <c r="Q13" s="547"/>
      <c r="R13" s="547"/>
      <c r="S13" s="547"/>
      <c r="T13" s="547"/>
      <c r="U13" s="547"/>
      <c r="V13" s="547"/>
      <c r="W13" s="547"/>
      <c r="X13" s="547"/>
      <c r="Y13" s="547"/>
      <c r="Z13" s="547"/>
      <c r="AA13" s="547"/>
      <c r="AB13" s="547"/>
      <c r="AC13" s="547"/>
      <c r="AD13" s="547"/>
      <c r="AE13" s="547"/>
    </row>
    <row r="14" spans="1:33" s="851" customFormat="1" ht="15.95" customHeight="1">
      <c r="A14" s="863" t="s">
        <v>353</v>
      </c>
      <c r="B14" s="864">
        <v>-1.31488552718548</v>
      </c>
      <c r="C14" s="865">
        <v>-0.59081295313802507</v>
      </c>
      <c r="D14" s="890">
        <v>-0.91954935504810797</v>
      </c>
      <c r="E14" s="890">
        <v>-1.4024603943233198</v>
      </c>
      <c r="F14" s="891">
        <v>-2.0765833767924597</v>
      </c>
      <c r="G14" s="890">
        <v>-0.16220841995029397</v>
      </c>
      <c r="H14" s="890">
        <v>1.82830891186134</v>
      </c>
      <c r="I14" s="890">
        <v>-1.7925689659047899</v>
      </c>
      <c r="K14" s="547"/>
      <c r="L14" s="547"/>
      <c r="M14" s="547"/>
      <c r="N14" s="547"/>
      <c r="O14" s="547"/>
      <c r="P14" s="547"/>
      <c r="Q14" s="547"/>
      <c r="R14" s="547"/>
      <c r="S14" s="547"/>
      <c r="T14" s="547"/>
      <c r="U14" s="547"/>
      <c r="V14" s="547"/>
      <c r="W14" s="547"/>
      <c r="X14" s="547"/>
      <c r="Y14" s="547"/>
      <c r="Z14" s="547"/>
      <c r="AA14" s="547"/>
      <c r="AB14" s="547"/>
      <c r="AC14" s="547"/>
      <c r="AD14" s="547"/>
      <c r="AE14" s="547"/>
    </row>
    <row r="15" spans="1:33" s="851" customFormat="1" ht="15.95" customHeight="1">
      <c r="A15" s="871" t="s">
        <v>354</v>
      </c>
      <c r="B15" s="872">
        <v>14.698351784934799</v>
      </c>
      <c r="C15" s="873">
        <v>15.613969089223499</v>
      </c>
      <c r="D15" s="894">
        <v>16.103878983948899</v>
      </c>
      <c r="E15" s="894">
        <v>16.8370438682594</v>
      </c>
      <c r="F15" s="895">
        <v>16.835562974857702</v>
      </c>
      <c r="G15" s="894">
        <v>17.622874127597498</v>
      </c>
      <c r="H15" s="894">
        <v>17.8662985320241</v>
      </c>
      <c r="I15" s="894">
        <v>17.171069378126802</v>
      </c>
      <c r="K15" s="547"/>
      <c r="L15" s="547"/>
      <c r="M15" s="547"/>
      <c r="N15" s="547"/>
      <c r="O15" s="547"/>
      <c r="P15" s="547"/>
      <c r="Q15" s="547"/>
      <c r="R15" s="547"/>
      <c r="S15" s="547"/>
      <c r="T15" s="547"/>
      <c r="U15" s="547"/>
      <c r="V15" s="547"/>
      <c r="W15" s="547"/>
      <c r="X15" s="547"/>
      <c r="Y15" s="547"/>
      <c r="Z15" s="547"/>
      <c r="AA15" s="547"/>
      <c r="AB15" s="547"/>
      <c r="AC15" s="547"/>
      <c r="AD15" s="547"/>
      <c r="AE15" s="547"/>
    </row>
    <row r="16" spans="1:33" s="851" customFormat="1" ht="15.95" customHeight="1">
      <c r="A16" s="852" t="s">
        <v>542</v>
      </c>
      <c r="B16" s="858"/>
      <c r="C16" s="859"/>
      <c r="D16" s="859"/>
      <c r="E16" s="859"/>
      <c r="F16" s="860"/>
      <c r="G16" s="875"/>
      <c r="H16" s="875"/>
      <c r="I16" s="875"/>
      <c r="K16" s="547"/>
      <c r="L16" s="547"/>
      <c r="M16" s="547"/>
      <c r="N16" s="547"/>
      <c r="O16" s="547"/>
      <c r="P16" s="547"/>
      <c r="Q16" s="547"/>
      <c r="R16" s="547"/>
      <c r="S16" s="547"/>
      <c r="T16" s="547"/>
      <c r="U16" s="547"/>
      <c r="V16" s="547"/>
      <c r="W16" s="547"/>
      <c r="X16" s="547"/>
      <c r="Y16" s="547"/>
      <c r="Z16" s="547"/>
      <c r="AA16" s="547"/>
      <c r="AB16" s="547"/>
      <c r="AC16" s="547"/>
      <c r="AD16" s="547"/>
      <c r="AE16" s="547"/>
    </row>
    <row r="17" spans="1:31" s="851" customFormat="1" ht="15.95" customHeight="1">
      <c r="A17" s="857" t="s">
        <v>537</v>
      </c>
      <c r="B17" s="864">
        <v>0</v>
      </c>
      <c r="C17" s="859">
        <v>0</v>
      </c>
      <c r="D17" s="859">
        <v>0</v>
      </c>
      <c r="E17" s="859">
        <v>0</v>
      </c>
      <c r="F17" s="866">
        <v>0</v>
      </c>
      <c r="G17" s="875">
        <v>0</v>
      </c>
      <c r="H17" s="875">
        <v>0</v>
      </c>
      <c r="I17" s="875">
        <v>0</v>
      </c>
      <c r="K17" s="547"/>
      <c r="L17" s="547"/>
      <c r="M17" s="547"/>
      <c r="N17" s="547"/>
      <c r="O17" s="547"/>
      <c r="P17" s="547"/>
      <c r="Q17" s="547"/>
      <c r="R17" s="547"/>
      <c r="S17" s="547"/>
      <c r="T17" s="547"/>
      <c r="U17" s="547"/>
      <c r="V17" s="547"/>
      <c r="W17" s="547"/>
      <c r="X17" s="547"/>
      <c r="Y17" s="547"/>
      <c r="Z17" s="547"/>
      <c r="AA17" s="547"/>
      <c r="AB17" s="547"/>
      <c r="AC17" s="547"/>
      <c r="AD17" s="547"/>
      <c r="AE17" s="547"/>
    </row>
    <row r="18" spans="1:31" s="851" customFormat="1" ht="15.95" customHeight="1">
      <c r="A18" s="863" t="s">
        <v>538</v>
      </c>
      <c r="B18" s="864">
        <v>0</v>
      </c>
      <c r="C18" s="865">
        <v>0</v>
      </c>
      <c r="D18" s="865">
        <v>0</v>
      </c>
      <c r="E18" s="865">
        <v>0</v>
      </c>
      <c r="F18" s="866">
        <v>0</v>
      </c>
      <c r="G18" s="876">
        <v>0</v>
      </c>
      <c r="H18" s="876">
        <v>0</v>
      </c>
      <c r="I18" s="876">
        <v>0</v>
      </c>
      <c r="K18" s="547"/>
      <c r="L18" s="547"/>
      <c r="M18" s="547"/>
      <c r="N18" s="547"/>
      <c r="O18" s="547"/>
      <c r="P18" s="547"/>
      <c r="Q18" s="547"/>
      <c r="R18" s="547"/>
      <c r="S18" s="547"/>
      <c r="T18" s="547"/>
      <c r="U18" s="547"/>
      <c r="V18" s="547"/>
      <c r="W18" s="547"/>
      <c r="X18" s="547"/>
      <c r="Y18" s="547"/>
      <c r="Z18" s="547"/>
      <c r="AA18" s="547"/>
      <c r="AB18" s="547"/>
      <c r="AC18" s="547"/>
      <c r="AD18" s="547"/>
      <c r="AE18" s="547"/>
    </row>
    <row r="19" spans="1:31" s="851" customFormat="1" ht="15.95" customHeight="1">
      <c r="A19" s="867" t="s">
        <v>539</v>
      </c>
      <c r="B19" s="868">
        <v>0</v>
      </c>
      <c r="C19" s="869">
        <v>0</v>
      </c>
      <c r="D19" s="869">
        <v>0</v>
      </c>
      <c r="E19" s="869">
        <v>0</v>
      </c>
      <c r="F19" s="870">
        <v>0</v>
      </c>
      <c r="G19" s="877">
        <v>0</v>
      </c>
      <c r="H19" s="877">
        <v>0</v>
      </c>
      <c r="I19" s="877">
        <v>0</v>
      </c>
      <c r="K19" s="547"/>
      <c r="L19" s="547"/>
      <c r="M19" s="547"/>
      <c r="N19" s="547"/>
      <c r="O19" s="547"/>
      <c r="P19" s="547"/>
      <c r="Q19" s="547"/>
      <c r="R19" s="547"/>
      <c r="S19" s="547"/>
      <c r="T19" s="547"/>
      <c r="U19" s="547"/>
      <c r="V19" s="547"/>
      <c r="W19" s="547"/>
      <c r="X19" s="547"/>
      <c r="Y19" s="547"/>
      <c r="Z19" s="547"/>
      <c r="AA19" s="547"/>
      <c r="AB19" s="547"/>
      <c r="AC19" s="547"/>
      <c r="AD19" s="547"/>
      <c r="AE19" s="547"/>
    </row>
    <row r="20" spans="1:31" s="851" customFormat="1" ht="15.95" customHeight="1">
      <c r="A20" s="863" t="s">
        <v>350</v>
      </c>
      <c r="B20" s="864">
        <v>0</v>
      </c>
      <c r="C20" s="865">
        <v>0</v>
      </c>
      <c r="D20" s="865">
        <v>0</v>
      </c>
      <c r="E20" s="865">
        <v>0</v>
      </c>
      <c r="F20" s="866">
        <v>0</v>
      </c>
      <c r="G20" s="876">
        <v>0</v>
      </c>
      <c r="H20" s="876">
        <v>0</v>
      </c>
      <c r="I20" s="876">
        <v>0</v>
      </c>
      <c r="K20" s="547"/>
      <c r="L20" s="547"/>
      <c r="M20" s="547"/>
      <c r="N20" s="547"/>
      <c r="O20" s="547"/>
      <c r="P20" s="547"/>
      <c r="Q20" s="547"/>
      <c r="R20" s="547"/>
      <c r="S20" s="547"/>
      <c r="T20" s="547"/>
      <c r="U20" s="547"/>
      <c r="V20" s="547"/>
      <c r="W20" s="547"/>
      <c r="X20" s="547"/>
      <c r="Y20" s="547"/>
      <c r="Z20" s="547"/>
      <c r="AA20" s="547"/>
      <c r="AB20" s="547"/>
      <c r="AC20" s="547"/>
      <c r="AD20" s="547"/>
      <c r="AE20" s="547"/>
    </row>
    <row r="21" spans="1:31" s="851" customFormat="1" ht="15.95" customHeight="1">
      <c r="A21" s="863" t="s">
        <v>540</v>
      </c>
      <c r="B21" s="864">
        <v>0</v>
      </c>
      <c r="C21" s="865">
        <v>0</v>
      </c>
      <c r="D21" s="865">
        <v>0</v>
      </c>
      <c r="E21" s="865">
        <v>0</v>
      </c>
      <c r="F21" s="866">
        <v>0</v>
      </c>
      <c r="G21" s="876">
        <v>0</v>
      </c>
      <c r="H21" s="876">
        <v>0</v>
      </c>
      <c r="I21" s="876">
        <v>0</v>
      </c>
      <c r="K21" s="547"/>
      <c r="L21" s="547"/>
      <c r="M21" s="547"/>
      <c r="N21" s="547"/>
      <c r="O21" s="547"/>
      <c r="P21" s="547"/>
      <c r="Q21" s="547"/>
      <c r="R21" s="547"/>
      <c r="S21" s="547"/>
      <c r="T21" s="547"/>
      <c r="U21" s="547"/>
      <c r="V21" s="547"/>
      <c r="W21" s="547"/>
      <c r="X21" s="547"/>
      <c r="Y21" s="547"/>
      <c r="Z21" s="547"/>
      <c r="AA21" s="547"/>
      <c r="AB21" s="547"/>
      <c r="AC21" s="547"/>
      <c r="AD21" s="547"/>
      <c r="AE21" s="547"/>
    </row>
    <row r="22" spans="1:31" s="851" customFormat="1" ht="15.95" customHeight="1">
      <c r="A22" s="863" t="s">
        <v>541</v>
      </c>
      <c r="B22" s="864">
        <v>0</v>
      </c>
      <c r="C22" s="865">
        <v>0</v>
      </c>
      <c r="D22" s="865">
        <v>0</v>
      </c>
      <c r="E22" s="865">
        <v>0</v>
      </c>
      <c r="F22" s="866">
        <v>0</v>
      </c>
      <c r="G22" s="876">
        <v>0</v>
      </c>
      <c r="H22" s="876">
        <v>0</v>
      </c>
      <c r="I22" s="876">
        <v>0</v>
      </c>
      <c r="K22" s="547"/>
      <c r="L22" s="547"/>
      <c r="M22" s="547"/>
      <c r="N22" s="547"/>
      <c r="O22" s="547"/>
      <c r="P22" s="547"/>
      <c r="Q22" s="547"/>
      <c r="R22" s="547"/>
      <c r="S22" s="547"/>
      <c r="T22" s="547"/>
      <c r="U22" s="547"/>
      <c r="V22" s="547"/>
      <c r="W22" s="547"/>
      <c r="X22" s="547"/>
      <c r="Y22" s="547"/>
      <c r="Z22" s="547"/>
      <c r="AA22" s="547"/>
      <c r="AB22" s="547"/>
      <c r="AC22" s="547"/>
      <c r="AD22" s="547"/>
      <c r="AE22" s="547"/>
    </row>
    <row r="23" spans="1:31" s="851" customFormat="1" ht="15.95" customHeight="1">
      <c r="A23" s="863" t="s">
        <v>353</v>
      </c>
      <c r="B23" s="864">
        <v>0</v>
      </c>
      <c r="C23" s="865">
        <v>0</v>
      </c>
      <c r="D23" s="865">
        <v>0</v>
      </c>
      <c r="E23" s="865">
        <v>0</v>
      </c>
      <c r="F23" s="866">
        <v>0</v>
      </c>
      <c r="G23" s="876">
        <v>0</v>
      </c>
      <c r="H23" s="876">
        <v>0</v>
      </c>
      <c r="I23" s="876">
        <v>0</v>
      </c>
      <c r="K23" s="547"/>
      <c r="L23" s="547"/>
      <c r="M23" s="547"/>
      <c r="N23" s="547"/>
      <c r="O23" s="547"/>
      <c r="P23" s="547"/>
      <c r="Q23" s="547"/>
      <c r="R23" s="547"/>
      <c r="S23" s="547"/>
      <c r="T23" s="547"/>
      <c r="U23" s="547"/>
      <c r="V23" s="547"/>
      <c r="W23" s="547"/>
      <c r="X23" s="547"/>
      <c r="Y23" s="547"/>
      <c r="Z23" s="547"/>
      <c r="AA23" s="547"/>
      <c r="AB23" s="547"/>
      <c r="AC23" s="547"/>
      <c r="AD23" s="547"/>
      <c r="AE23" s="547"/>
    </row>
    <row r="24" spans="1:31" s="851" customFormat="1" ht="15.95" customHeight="1">
      <c r="A24" s="871" t="s">
        <v>354</v>
      </c>
      <c r="B24" s="872">
        <v>0</v>
      </c>
      <c r="C24" s="873">
        <v>0</v>
      </c>
      <c r="D24" s="873">
        <v>0</v>
      </c>
      <c r="E24" s="873">
        <v>0</v>
      </c>
      <c r="F24" s="874">
        <v>0</v>
      </c>
      <c r="G24" s="878">
        <v>0</v>
      </c>
      <c r="H24" s="878">
        <v>0</v>
      </c>
      <c r="I24" s="878">
        <v>0</v>
      </c>
      <c r="K24" s="547"/>
      <c r="L24" s="547"/>
      <c r="M24" s="547"/>
      <c r="N24" s="547"/>
      <c r="O24" s="547"/>
      <c r="P24" s="547"/>
      <c r="Q24" s="547"/>
      <c r="R24" s="547"/>
      <c r="S24" s="547"/>
      <c r="T24" s="547"/>
      <c r="U24" s="547"/>
      <c r="V24" s="547"/>
      <c r="W24" s="547"/>
      <c r="X24" s="547"/>
      <c r="Y24" s="547"/>
      <c r="Z24" s="547"/>
      <c r="AA24" s="547"/>
      <c r="AB24" s="547"/>
      <c r="AC24" s="547"/>
      <c r="AD24" s="547"/>
      <c r="AE24" s="547"/>
    </row>
    <row r="25" spans="1:31" s="851" customFormat="1" ht="15.95" customHeight="1">
      <c r="A25" s="852" t="s">
        <v>543</v>
      </c>
      <c r="B25" s="858"/>
      <c r="C25" s="859"/>
      <c r="D25" s="859"/>
      <c r="E25" s="859"/>
      <c r="F25" s="860"/>
      <c r="G25" s="875"/>
      <c r="H25" s="875"/>
      <c r="I25" s="875"/>
      <c r="K25" s="547"/>
      <c r="L25" s="547"/>
      <c r="M25" s="547"/>
      <c r="N25" s="547"/>
      <c r="O25" s="547"/>
      <c r="P25" s="547"/>
      <c r="Q25" s="547"/>
      <c r="R25" s="547"/>
      <c r="S25" s="547"/>
      <c r="T25" s="547"/>
      <c r="U25" s="547"/>
      <c r="V25" s="547"/>
      <c r="W25" s="547"/>
      <c r="X25" s="547"/>
      <c r="Y25" s="547"/>
      <c r="Z25" s="547"/>
      <c r="AA25" s="547"/>
      <c r="AB25" s="547"/>
      <c r="AC25" s="547"/>
      <c r="AD25" s="547"/>
      <c r="AE25" s="547"/>
    </row>
    <row r="26" spans="1:31" s="851" customFormat="1" ht="15.95" customHeight="1">
      <c r="A26" s="857" t="s">
        <v>537</v>
      </c>
      <c r="B26" s="858">
        <v>0</v>
      </c>
      <c r="C26" s="859">
        <v>0</v>
      </c>
      <c r="D26" s="859">
        <v>0</v>
      </c>
      <c r="E26" s="859">
        <v>0</v>
      </c>
      <c r="F26" s="860">
        <v>0</v>
      </c>
      <c r="G26" s="875">
        <v>0</v>
      </c>
      <c r="H26" s="875">
        <v>0</v>
      </c>
      <c r="I26" s="875">
        <v>0</v>
      </c>
      <c r="K26" s="547"/>
      <c r="L26" s="547"/>
      <c r="M26" s="547"/>
      <c r="N26" s="547"/>
      <c r="O26" s="547"/>
      <c r="P26" s="547"/>
      <c r="Q26" s="547"/>
      <c r="R26" s="547"/>
      <c r="S26" s="547"/>
      <c r="T26" s="547"/>
      <c r="U26" s="547"/>
      <c r="V26" s="547"/>
      <c r="W26" s="547"/>
      <c r="X26" s="547"/>
      <c r="Y26" s="547"/>
      <c r="Z26" s="547"/>
      <c r="AA26" s="547"/>
      <c r="AB26" s="547"/>
      <c r="AC26" s="547"/>
      <c r="AD26" s="547"/>
      <c r="AE26" s="547"/>
    </row>
    <row r="27" spans="1:31" s="851" customFormat="1" ht="15.95" customHeight="1">
      <c r="A27" s="863" t="s">
        <v>538</v>
      </c>
      <c r="B27" s="864">
        <v>0</v>
      </c>
      <c r="C27" s="865">
        <v>0</v>
      </c>
      <c r="D27" s="865">
        <v>0</v>
      </c>
      <c r="E27" s="865">
        <v>0</v>
      </c>
      <c r="F27" s="866">
        <v>0</v>
      </c>
      <c r="G27" s="876">
        <v>0</v>
      </c>
      <c r="H27" s="876">
        <v>0</v>
      </c>
      <c r="I27" s="876">
        <v>0</v>
      </c>
      <c r="K27" s="547"/>
      <c r="L27" s="547"/>
      <c r="M27" s="547"/>
      <c r="N27" s="547"/>
      <c r="O27" s="547"/>
      <c r="P27" s="547"/>
      <c r="Q27" s="547"/>
      <c r="R27" s="547"/>
      <c r="S27" s="547"/>
      <c r="T27" s="547"/>
      <c r="U27" s="547"/>
      <c r="V27" s="547"/>
      <c r="W27" s="547"/>
      <c r="X27" s="547"/>
      <c r="Y27" s="547"/>
      <c r="Z27" s="547"/>
      <c r="AA27" s="547"/>
      <c r="AB27" s="547"/>
      <c r="AC27" s="547"/>
      <c r="AD27" s="547"/>
      <c r="AE27" s="547"/>
    </row>
    <row r="28" spans="1:31" s="851" customFormat="1" ht="15.95" customHeight="1">
      <c r="A28" s="867" t="s">
        <v>539</v>
      </c>
      <c r="B28" s="868">
        <v>0</v>
      </c>
      <c r="C28" s="869">
        <v>0</v>
      </c>
      <c r="D28" s="869">
        <v>0</v>
      </c>
      <c r="E28" s="869">
        <v>0</v>
      </c>
      <c r="F28" s="870">
        <v>0</v>
      </c>
      <c r="G28" s="877">
        <v>0</v>
      </c>
      <c r="H28" s="877">
        <v>0</v>
      </c>
      <c r="I28" s="877">
        <v>0</v>
      </c>
      <c r="K28" s="547"/>
      <c r="L28" s="547"/>
      <c r="M28" s="547"/>
      <c r="N28" s="547"/>
      <c r="O28" s="547"/>
      <c r="P28" s="547"/>
      <c r="Q28" s="547"/>
      <c r="R28" s="547"/>
      <c r="S28" s="547"/>
      <c r="T28" s="547"/>
      <c r="U28" s="547"/>
      <c r="V28" s="547"/>
      <c r="W28" s="547"/>
      <c r="X28" s="547"/>
      <c r="Y28" s="547"/>
      <c r="Z28" s="547"/>
      <c r="AA28" s="547"/>
      <c r="AB28" s="547"/>
      <c r="AC28" s="547"/>
      <c r="AD28" s="547"/>
      <c r="AE28" s="547"/>
    </row>
    <row r="29" spans="1:31" s="851" customFormat="1" ht="15.95" customHeight="1">
      <c r="A29" s="863" t="s">
        <v>350</v>
      </c>
      <c r="B29" s="864">
        <v>0</v>
      </c>
      <c r="C29" s="865">
        <v>0</v>
      </c>
      <c r="D29" s="865">
        <v>0</v>
      </c>
      <c r="E29" s="865">
        <v>0</v>
      </c>
      <c r="F29" s="866">
        <v>0</v>
      </c>
      <c r="G29" s="876">
        <v>0</v>
      </c>
      <c r="H29" s="876">
        <v>0</v>
      </c>
      <c r="I29" s="876">
        <v>0</v>
      </c>
      <c r="K29" s="547"/>
      <c r="L29" s="547"/>
      <c r="M29" s="547"/>
      <c r="N29" s="547"/>
      <c r="O29" s="547"/>
      <c r="P29" s="547"/>
      <c r="Q29" s="547"/>
      <c r="R29" s="547"/>
      <c r="S29" s="547"/>
      <c r="T29" s="547"/>
      <c r="U29" s="547"/>
      <c r="V29" s="547"/>
      <c r="W29" s="547"/>
      <c r="X29" s="547"/>
      <c r="Y29" s="547"/>
      <c r="Z29" s="547"/>
      <c r="AA29" s="547"/>
      <c r="AB29" s="547"/>
      <c r="AC29" s="547"/>
      <c r="AD29" s="547"/>
      <c r="AE29" s="547"/>
    </row>
    <row r="30" spans="1:31" s="851" customFormat="1" ht="15.95" customHeight="1">
      <c r="A30" s="863" t="s">
        <v>540</v>
      </c>
      <c r="B30" s="864">
        <v>0</v>
      </c>
      <c r="C30" s="865">
        <v>0</v>
      </c>
      <c r="D30" s="865">
        <v>0</v>
      </c>
      <c r="E30" s="865">
        <v>0</v>
      </c>
      <c r="F30" s="866">
        <v>0</v>
      </c>
      <c r="G30" s="876">
        <v>0</v>
      </c>
      <c r="H30" s="876">
        <v>0</v>
      </c>
      <c r="I30" s="876">
        <v>0</v>
      </c>
      <c r="K30" s="547"/>
      <c r="L30" s="547"/>
      <c r="M30" s="547"/>
      <c r="N30" s="547"/>
      <c r="O30" s="547"/>
      <c r="P30" s="547"/>
      <c r="Q30" s="547"/>
      <c r="R30" s="547"/>
      <c r="S30" s="547"/>
      <c r="T30" s="547"/>
      <c r="U30" s="547"/>
      <c r="V30" s="547"/>
      <c r="W30" s="547"/>
      <c r="X30" s="547"/>
      <c r="Y30" s="547"/>
      <c r="Z30" s="547"/>
      <c r="AA30" s="547"/>
      <c r="AB30" s="547"/>
      <c r="AC30" s="547"/>
      <c r="AD30" s="547"/>
      <c r="AE30" s="547"/>
    </row>
    <row r="31" spans="1:31" s="851" customFormat="1" ht="15.95" customHeight="1">
      <c r="A31" s="863" t="s">
        <v>541</v>
      </c>
      <c r="B31" s="864">
        <v>0</v>
      </c>
      <c r="C31" s="865">
        <v>0</v>
      </c>
      <c r="D31" s="865">
        <v>0</v>
      </c>
      <c r="E31" s="865">
        <v>0</v>
      </c>
      <c r="F31" s="866">
        <v>0</v>
      </c>
      <c r="G31" s="876">
        <v>0</v>
      </c>
      <c r="H31" s="876">
        <v>0</v>
      </c>
      <c r="I31" s="876">
        <v>0</v>
      </c>
      <c r="K31" s="547"/>
      <c r="L31" s="547"/>
      <c r="M31" s="547"/>
      <c r="N31" s="547"/>
      <c r="O31" s="547"/>
      <c r="P31" s="547"/>
      <c r="Q31" s="547"/>
      <c r="R31" s="547"/>
      <c r="S31" s="547"/>
      <c r="T31" s="547"/>
      <c r="U31" s="547"/>
      <c r="V31" s="547"/>
      <c r="W31" s="547"/>
      <c r="X31" s="547"/>
      <c r="Y31" s="547"/>
      <c r="Z31" s="547"/>
      <c r="AA31" s="547"/>
      <c r="AB31" s="547"/>
      <c r="AC31" s="547"/>
      <c r="AD31" s="547"/>
      <c r="AE31" s="547"/>
    </row>
    <row r="32" spans="1:31" s="851" customFormat="1" ht="15.95" customHeight="1">
      <c r="A32" s="863" t="s">
        <v>353</v>
      </c>
      <c r="B32" s="864">
        <v>0</v>
      </c>
      <c r="C32" s="865">
        <v>0</v>
      </c>
      <c r="D32" s="865">
        <v>0</v>
      </c>
      <c r="E32" s="865">
        <v>0</v>
      </c>
      <c r="F32" s="866">
        <v>0</v>
      </c>
      <c r="G32" s="876">
        <v>0</v>
      </c>
      <c r="H32" s="876">
        <v>0</v>
      </c>
      <c r="I32" s="876">
        <v>0</v>
      </c>
      <c r="K32" s="547"/>
      <c r="L32" s="547"/>
      <c r="M32" s="547"/>
      <c r="N32" s="547"/>
      <c r="O32" s="547"/>
      <c r="P32" s="547"/>
      <c r="Q32" s="547"/>
      <c r="R32" s="547"/>
      <c r="S32" s="547"/>
      <c r="T32" s="547"/>
      <c r="U32" s="547"/>
      <c r="V32" s="547"/>
      <c r="W32" s="547"/>
      <c r="X32" s="547"/>
      <c r="Y32" s="547"/>
      <c r="Z32" s="547"/>
      <c r="AA32" s="547"/>
      <c r="AB32" s="547"/>
      <c r="AC32" s="547"/>
      <c r="AD32" s="547"/>
      <c r="AE32" s="547"/>
    </row>
    <row r="33" spans="1:31" s="851" customFormat="1" ht="15.95" customHeight="1">
      <c r="A33" s="871" t="s">
        <v>354</v>
      </c>
      <c r="B33" s="872">
        <v>0</v>
      </c>
      <c r="C33" s="873">
        <v>0</v>
      </c>
      <c r="D33" s="873">
        <v>0</v>
      </c>
      <c r="E33" s="873">
        <v>0</v>
      </c>
      <c r="F33" s="874">
        <v>0</v>
      </c>
      <c r="G33" s="878">
        <v>0</v>
      </c>
      <c r="H33" s="878">
        <v>0</v>
      </c>
      <c r="I33" s="878">
        <v>0</v>
      </c>
      <c r="K33" s="547"/>
      <c r="L33" s="547"/>
      <c r="M33" s="547"/>
      <c r="N33" s="547"/>
      <c r="O33" s="547"/>
      <c r="P33" s="547"/>
      <c r="Q33" s="547"/>
      <c r="R33" s="547"/>
      <c r="S33" s="547"/>
      <c r="T33" s="547"/>
      <c r="U33" s="547"/>
      <c r="V33" s="547"/>
      <c r="W33" s="547"/>
      <c r="X33" s="547"/>
      <c r="Y33" s="547"/>
      <c r="Z33" s="547"/>
      <c r="AA33" s="547"/>
      <c r="AB33" s="547"/>
      <c r="AC33" s="547"/>
      <c r="AD33" s="547"/>
      <c r="AE33" s="547"/>
    </row>
    <row r="34" spans="1:31" s="851" customFormat="1" ht="15.95" customHeight="1">
      <c r="A34" s="852" t="s">
        <v>544</v>
      </c>
      <c r="B34" s="858"/>
      <c r="C34" s="859"/>
      <c r="D34" s="859"/>
      <c r="E34" s="859"/>
      <c r="F34" s="860"/>
      <c r="G34" s="859"/>
      <c r="H34" s="859"/>
      <c r="I34" s="859"/>
      <c r="K34" s="547"/>
      <c r="L34" s="547"/>
      <c r="M34" s="547"/>
      <c r="N34" s="547"/>
      <c r="O34" s="547"/>
      <c r="P34" s="547"/>
      <c r="Q34" s="547"/>
      <c r="R34" s="547"/>
      <c r="S34" s="547"/>
      <c r="T34" s="547"/>
      <c r="U34" s="547"/>
      <c r="V34" s="547"/>
      <c r="W34" s="547"/>
      <c r="X34" s="547"/>
      <c r="Y34" s="547"/>
      <c r="Z34" s="547"/>
      <c r="AA34" s="547"/>
      <c r="AB34" s="547"/>
      <c r="AC34" s="547"/>
      <c r="AD34" s="547"/>
      <c r="AE34" s="547"/>
    </row>
    <row r="35" spans="1:31" s="851" customFormat="1" ht="15.95" customHeight="1">
      <c r="A35" s="857" t="s">
        <v>537</v>
      </c>
      <c r="B35" s="858">
        <v>15.613969089223419</v>
      </c>
      <c r="C35" s="859">
        <v>16.103878983948938</v>
      </c>
      <c r="D35" s="859">
        <v>16.837043868259407</v>
      </c>
      <c r="E35" s="859">
        <v>16.835562974857691</v>
      </c>
      <c r="F35" s="860">
        <v>17.622874127597505</v>
      </c>
      <c r="G35" s="859">
        <v>17.866298532024022</v>
      </c>
      <c r="H35" s="859">
        <v>17.171069378126838</v>
      </c>
      <c r="I35" s="859">
        <v>17.590132950193315</v>
      </c>
      <c r="K35" s="547"/>
      <c r="L35" s="547"/>
      <c r="M35" s="547"/>
      <c r="N35" s="547"/>
      <c r="O35" s="547"/>
      <c r="P35" s="547"/>
      <c r="Q35" s="547"/>
      <c r="R35" s="547"/>
      <c r="S35" s="547"/>
      <c r="T35" s="547"/>
      <c r="U35" s="547"/>
      <c r="V35" s="547"/>
      <c r="W35" s="547"/>
      <c r="X35" s="547"/>
      <c r="Y35" s="547"/>
      <c r="Z35" s="547"/>
      <c r="AA35" s="547"/>
      <c r="AB35" s="547"/>
      <c r="AC35" s="547"/>
      <c r="AD35" s="547"/>
      <c r="AE35" s="547"/>
    </row>
    <row r="36" spans="1:31" s="851" customFormat="1" ht="15.95" customHeight="1">
      <c r="A36" s="863" t="s">
        <v>538</v>
      </c>
      <c r="B36" s="864">
        <v>7.7292462459194698E-4</v>
      </c>
      <c r="C36" s="865">
        <v>2.4250078258310596E-3</v>
      </c>
      <c r="D36" s="865">
        <v>1.8621463043470398E-3</v>
      </c>
      <c r="E36" s="865">
        <v>1.43388710757196E-3</v>
      </c>
      <c r="F36" s="866">
        <v>7.7551698255097902E-4</v>
      </c>
      <c r="G36" s="865">
        <v>-7.2055996813189991E-4</v>
      </c>
      <c r="H36" s="865">
        <v>1.5195265215179599E-3</v>
      </c>
      <c r="I36" s="865">
        <v>2.583802605773E-3</v>
      </c>
      <c r="K36" s="547"/>
      <c r="L36" s="547"/>
      <c r="M36" s="547"/>
      <c r="N36" s="547"/>
      <c r="O36" s="547"/>
      <c r="P36" s="547"/>
      <c r="Q36" s="547"/>
      <c r="R36" s="547"/>
      <c r="S36" s="547"/>
      <c r="T36" s="547"/>
      <c r="U36" s="547"/>
      <c r="V36" s="547"/>
      <c r="W36" s="547"/>
      <c r="X36" s="547"/>
      <c r="Y36" s="547"/>
      <c r="Z36" s="547"/>
      <c r="AA36" s="547"/>
      <c r="AB36" s="547"/>
      <c r="AC36" s="547"/>
      <c r="AD36" s="547"/>
      <c r="AE36" s="547"/>
    </row>
    <row r="37" spans="1:31" s="851" customFormat="1" ht="15.95" customHeight="1">
      <c r="A37" s="867" t="s">
        <v>539</v>
      </c>
      <c r="B37" s="868">
        <v>-0.61004155391116099</v>
      </c>
      <c r="C37" s="869">
        <v>-0.46653339206032801</v>
      </c>
      <c r="D37" s="869">
        <v>-0.417032879749134</v>
      </c>
      <c r="E37" s="869">
        <v>-0.23423821926636801</v>
      </c>
      <c r="F37" s="870">
        <v>-0.25548933583400102</v>
      </c>
      <c r="G37" s="869">
        <v>-0.31660168504047503</v>
      </c>
      <c r="H37" s="869">
        <v>-0.274193486524269</v>
      </c>
      <c r="I37" s="869">
        <v>-0.22874994591737499</v>
      </c>
      <c r="K37" s="547"/>
      <c r="L37" s="547"/>
      <c r="M37" s="547"/>
      <c r="N37" s="547"/>
      <c r="O37" s="547"/>
      <c r="P37" s="547"/>
      <c r="Q37" s="547"/>
      <c r="R37" s="547"/>
      <c r="S37" s="547"/>
      <c r="T37" s="547"/>
      <c r="U37" s="547"/>
      <c r="V37" s="547"/>
      <c r="W37" s="547"/>
      <c r="X37" s="547"/>
      <c r="Y37" s="547"/>
      <c r="Z37" s="547"/>
      <c r="AA37" s="547"/>
      <c r="AB37" s="547"/>
      <c r="AC37" s="547"/>
      <c r="AD37" s="547"/>
      <c r="AE37" s="547"/>
    </row>
    <row r="38" spans="1:31" s="851" customFormat="1" ht="15.95" customHeight="1">
      <c r="A38" s="863" t="s">
        <v>350</v>
      </c>
      <c r="B38" s="864">
        <v>-0.609268629286569</v>
      </c>
      <c r="C38" s="865">
        <v>-0.46410838423449696</v>
      </c>
      <c r="D38" s="865">
        <v>-0.41517073344478694</v>
      </c>
      <c r="E38" s="865">
        <v>-0.23280433215879603</v>
      </c>
      <c r="F38" s="866">
        <v>-0.25471381885145006</v>
      </c>
      <c r="G38" s="865">
        <v>-0.31732224500860695</v>
      </c>
      <c r="H38" s="865">
        <v>-0.27267396000275107</v>
      </c>
      <c r="I38" s="865">
        <v>-0.22616614331160198</v>
      </c>
      <c r="K38" s="547"/>
      <c r="L38" s="547"/>
      <c r="M38" s="547"/>
      <c r="N38" s="547"/>
      <c r="O38" s="547"/>
      <c r="P38" s="547"/>
      <c r="Q38" s="547"/>
      <c r="R38" s="547"/>
      <c r="S38" s="547"/>
      <c r="T38" s="547"/>
      <c r="U38" s="547"/>
      <c r="V38" s="547"/>
      <c r="W38" s="547"/>
      <c r="X38" s="547"/>
      <c r="Y38" s="547"/>
      <c r="Z38" s="547"/>
      <c r="AA38" s="547"/>
      <c r="AB38" s="547"/>
      <c r="AC38" s="547"/>
      <c r="AD38" s="547"/>
      <c r="AE38" s="547"/>
    </row>
    <row r="39" spans="1:31" s="851" customFormat="1" ht="15.95" customHeight="1">
      <c r="A39" s="863" t="s">
        <v>540</v>
      </c>
      <c r="B39" s="864">
        <v>-9.76034537711875E-4</v>
      </c>
      <c r="C39" s="865">
        <v>2.5107539189328499E-4</v>
      </c>
      <c r="D39" s="865">
        <v>4.4400846777226604E-4</v>
      </c>
      <c r="E39" s="865">
        <v>3.7660495904452901E-4</v>
      </c>
      <c r="F39" s="866">
        <v>2.9915700558780098E-4</v>
      </c>
      <c r="G39" s="865">
        <v>1.0718611519679002E-3</v>
      </c>
      <c r="H39" s="865">
        <v>1.0826388906969599E-2</v>
      </c>
      <c r="I39" s="865">
        <v>-8.8039311079219102E-3</v>
      </c>
      <c r="K39" s="547"/>
      <c r="L39" s="547"/>
      <c r="M39" s="547"/>
      <c r="N39" s="547"/>
      <c r="O39" s="547"/>
      <c r="P39" s="547"/>
      <c r="Q39" s="547"/>
      <c r="R39" s="547"/>
      <c r="S39" s="547"/>
      <c r="T39" s="547"/>
      <c r="U39" s="547"/>
      <c r="V39" s="547"/>
      <c r="W39" s="547"/>
      <c r="X39" s="547"/>
      <c r="Y39" s="547"/>
      <c r="Z39" s="547"/>
      <c r="AA39" s="547"/>
      <c r="AB39" s="547"/>
      <c r="AC39" s="547"/>
      <c r="AD39" s="547"/>
      <c r="AE39" s="547"/>
    </row>
    <row r="40" spans="1:31" s="851" customFormat="1" ht="15.95" customHeight="1">
      <c r="A40" s="863" t="s">
        <v>541</v>
      </c>
      <c r="B40" s="864">
        <v>1.00951288672114</v>
      </c>
      <c r="C40" s="865">
        <v>0.56476036725518797</v>
      </c>
      <c r="D40" s="865">
        <v>0.60111119571461591</v>
      </c>
      <c r="E40" s="865">
        <v>1.6363690149247798</v>
      </c>
      <c r="F40" s="866">
        <v>1.54368688589852</v>
      </c>
      <c r="G40" s="865">
        <v>0.23503439938040999</v>
      </c>
      <c r="H40" s="865">
        <v>-0.87123218686829806</v>
      </c>
      <c r="I40" s="865">
        <v>1.6084754682578002</v>
      </c>
      <c r="K40" s="547"/>
      <c r="L40" s="547"/>
      <c r="M40" s="547"/>
      <c r="N40" s="547"/>
      <c r="O40" s="547"/>
      <c r="P40" s="547"/>
      <c r="Q40" s="547"/>
      <c r="R40" s="547"/>
      <c r="S40" s="547"/>
      <c r="T40" s="547"/>
      <c r="U40" s="547"/>
      <c r="V40" s="547"/>
      <c r="W40" s="547"/>
      <c r="X40" s="547"/>
      <c r="Y40" s="547"/>
      <c r="Z40" s="547"/>
      <c r="AA40" s="547"/>
      <c r="AB40" s="547"/>
      <c r="AC40" s="547"/>
      <c r="AD40" s="547"/>
      <c r="AE40" s="547"/>
    </row>
    <row r="41" spans="1:31" s="851" customFormat="1" ht="15.95" customHeight="1">
      <c r="A41" s="863" t="s">
        <v>353</v>
      </c>
      <c r="B41" s="864">
        <v>-1.31488552718548</v>
      </c>
      <c r="C41" s="865">
        <v>-0.59081295313802507</v>
      </c>
      <c r="D41" s="865">
        <v>-0.91954935504810797</v>
      </c>
      <c r="E41" s="865">
        <v>-1.4024603943233198</v>
      </c>
      <c r="F41" s="866">
        <v>-2.0765833767924597</v>
      </c>
      <c r="G41" s="865">
        <v>-0.16220841995029397</v>
      </c>
      <c r="H41" s="865">
        <v>1.82830891186134</v>
      </c>
      <c r="I41" s="865">
        <v>-1.7925689659047899</v>
      </c>
      <c r="K41" s="547"/>
      <c r="L41" s="547"/>
      <c r="M41" s="547"/>
      <c r="N41" s="547"/>
      <c r="O41" s="547"/>
      <c r="P41" s="547"/>
      <c r="Q41" s="547"/>
      <c r="R41" s="547"/>
      <c r="S41" s="547"/>
      <c r="T41" s="547"/>
      <c r="U41" s="547"/>
      <c r="V41" s="547"/>
      <c r="W41" s="547"/>
      <c r="X41" s="547"/>
      <c r="Y41" s="547"/>
      <c r="Z41" s="547"/>
      <c r="AA41" s="547"/>
      <c r="AB41" s="547"/>
      <c r="AC41" s="547"/>
      <c r="AD41" s="547"/>
      <c r="AE41" s="547"/>
    </row>
    <row r="42" spans="1:31" s="851" customFormat="1" ht="15.95" customHeight="1">
      <c r="A42" s="879" t="s">
        <v>354</v>
      </c>
      <c r="B42" s="880">
        <v>14.698351784934799</v>
      </c>
      <c r="C42" s="881">
        <v>15.613969089223499</v>
      </c>
      <c r="D42" s="881">
        <v>16.103878983948899</v>
      </c>
      <c r="E42" s="881">
        <v>16.8370438682594</v>
      </c>
      <c r="F42" s="882">
        <v>16.835562974857702</v>
      </c>
      <c r="G42" s="881">
        <v>17.622874127597498</v>
      </c>
      <c r="H42" s="881">
        <v>17.8662985320241</v>
      </c>
      <c r="I42" s="881">
        <v>17.171069378126802</v>
      </c>
      <c r="K42" s="547"/>
      <c r="L42" s="547"/>
      <c r="M42" s="547"/>
      <c r="N42" s="547"/>
      <c r="O42" s="547"/>
      <c r="P42" s="547"/>
      <c r="Q42" s="547"/>
      <c r="R42" s="547"/>
      <c r="S42" s="547"/>
      <c r="T42" s="547"/>
      <c r="U42" s="547"/>
      <c r="V42" s="547"/>
      <c r="W42" s="547"/>
      <c r="X42" s="547"/>
      <c r="Y42" s="547"/>
      <c r="Z42" s="547"/>
      <c r="AA42" s="547"/>
      <c r="AB42" s="547"/>
      <c r="AC42" s="547"/>
      <c r="AD42" s="547"/>
      <c r="AE42" s="547"/>
    </row>
    <row r="43" spans="1:31" s="851" customFormat="1" ht="15.95" customHeight="1">
      <c r="A43" s="1158"/>
      <c r="B43" s="1158"/>
      <c r="C43" s="1158"/>
      <c r="D43" s="1158"/>
      <c r="E43" s="1158"/>
      <c r="F43" s="1158"/>
      <c r="G43" s="1158"/>
      <c r="H43" s="1158"/>
      <c r="K43" s="547"/>
      <c r="L43" s="547"/>
      <c r="M43" s="547"/>
      <c r="N43" s="547"/>
      <c r="O43" s="547"/>
      <c r="P43" s="547"/>
      <c r="Q43" s="547"/>
      <c r="R43" s="547"/>
      <c r="S43" s="547"/>
      <c r="T43" s="547"/>
      <c r="U43" s="547"/>
      <c r="V43" s="547"/>
      <c r="W43" s="547"/>
      <c r="X43" s="547"/>
      <c r="Y43" s="547"/>
      <c r="Z43" s="547"/>
      <c r="AA43" s="547"/>
      <c r="AB43" s="547"/>
      <c r="AC43" s="547"/>
      <c r="AD43" s="547"/>
      <c r="AE43" s="547"/>
    </row>
    <row r="44" spans="1:31" s="851" customFormat="1" ht="15.95" customHeight="1">
      <c r="A44" s="1158"/>
      <c r="B44" s="1158"/>
      <c r="C44" s="1158"/>
      <c r="D44" s="1158"/>
      <c r="E44" s="1158"/>
      <c r="F44" s="1158"/>
      <c r="G44" s="1158"/>
      <c r="H44" s="1158"/>
      <c r="K44" s="547"/>
      <c r="L44" s="547"/>
      <c r="M44" s="547"/>
      <c r="N44" s="547"/>
      <c r="O44" s="547"/>
      <c r="P44" s="547"/>
      <c r="Q44" s="547"/>
      <c r="R44" s="547"/>
      <c r="S44" s="547"/>
      <c r="T44" s="547"/>
      <c r="U44" s="547"/>
      <c r="V44" s="547"/>
      <c r="W44" s="547"/>
      <c r="X44" s="547"/>
      <c r="Y44" s="547"/>
      <c r="Z44" s="547"/>
      <c r="AA44" s="547"/>
      <c r="AB44" s="547"/>
      <c r="AC44" s="547"/>
      <c r="AD44" s="547"/>
      <c r="AE44" s="547"/>
    </row>
  </sheetData>
  <mergeCells count="2">
    <mergeCell ref="A43:H43"/>
    <mergeCell ref="A44:H44"/>
  </mergeCells>
  <pageMargins left="0.74803149606299213" right="0.35433070866141736" top="0.47244094488188981" bottom="0.43307086614173229" header="0.11811023622047245" footer="0.11811023622047245"/>
  <pageSetup paperSize="9" scale="79"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AE25"/>
  <sheetViews>
    <sheetView showGridLines="0" view="pageBreakPreview" zoomScale="70" zoomScaleNormal="50" zoomScaleSheetLayoutView="70" workbookViewId="0"/>
  </sheetViews>
  <sheetFormatPr defaultRowHeight="12.75"/>
  <cols>
    <col min="1" max="1" width="79.85546875" style="761" customWidth="1"/>
    <col min="2" max="2" width="12.7109375" style="761" customWidth="1"/>
    <col min="3" max="3" width="12.7109375" style="806" customWidth="1"/>
    <col min="4" max="5" width="12.7109375" style="807" customWidth="1"/>
    <col min="6" max="11" width="12.7109375" style="806" customWidth="1"/>
    <col min="12" max="12" width="3.42578125" style="733" customWidth="1"/>
    <col min="13" max="16384" width="9.140625" style="761"/>
  </cols>
  <sheetData>
    <row r="1" spans="1:31" s="726" customFormat="1" ht="50.1" customHeight="1">
      <c r="A1" s="725"/>
      <c r="C1" s="727"/>
      <c r="D1" s="727"/>
      <c r="E1" s="727"/>
      <c r="F1" s="727"/>
      <c r="G1" s="727"/>
      <c r="H1" s="727"/>
      <c r="I1" s="727"/>
      <c r="J1" s="727"/>
      <c r="K1" s="727"/>
      <c r="L1" s="728"/>
    </row>
    <row r="2" spans="1:31" s="734" customFormat="1" ht="39.950000000000003" customHeight="1">
      <c r="A2" s="729" t="s">
        <v>607</v>
      </c>
      <c r="B2" s="730"/>
      <c r="C2" s="731"/>
      <c r="D2" s="731"/>
      <c r="E2" s="730"/>
      <c r="F2" s="730"/>
      <c r="G2" s="730"/>
      <c r="H2" s="732"/>
      <c r="I2" s="732"/>
      <c r="J2" s="732"/>
      <c r="K2" s="732"/>
      <c r="L2" s="733"/>
      <c r="M2" s="733"/>
      <c r="N2" s="733"/>
      <c r="O2" s="733"/>
      <c r="P2" s="733"/>
      <c r="Q2" s="733"/>
      <c r="R2" s="733"/>
      <c r="S2" s="733"/>
      <c r="T2" s="733"/>
      <c r="U2" s="733"/>
      <c r="V2" s="733"/>
      <c r="W2" s="733"/>
      <c r="X2" s="733"/>
      <c r="Y2" s="733"/>
      <c r="Z2" s="733"/>
      <c r="AA2" s="733"/>
      <c r="AB2" s="733"/>
      <c r="AC2" s="733"/>
      <c r="AD2" s="733"/>
      <c r="AE2" s="733"/>
    </row>
    <row r="3" spans="1:31" s="734" customFormat="1" ht="2.1" customHeight="1">
      <c r="A3" s="735"/>
      <c r="B3" s="736"/>
      <c r="C3" s="737"/>
      <c r="D3" s="737"/>
      <c r="E3" s="736"/>
      <c r="F3" s="736"/>
      <c r="G3" s="736"/>
      <c r="H3" s="736"/>
      <c r="I3" s="738"/>
      <c r="J3" s="738"/>
      <c r="K3" s="738"/>
      <c r="L3" s="733"/>
      <c r="M3" s="733"/>
      <c r="N3" s="733"/>
      <c r="O3" s="733"/>
      <c r="P3" s="733"/>
      <c r="Q3" s="733"/>
      <c r="R3" s="733"/>
      <c r="S3" s="733"/>
      <c r="T3" s="733"/>
      <c r="U3" s="733"/>
      <c r="V3" s="733"/>
      <c r="W3" s="733"/>
      <c r="X3" s="733"/>
      <c r="Y3" s="733"/>
      <c r="Z3" s="733"/>
      <c r="AA3" s="733"/>
      <c r="AB3" s="733"/>
      <c r="AC3" s="733"/>
      <c r="AD3" s="733"/>
      <c r="AE3" s="733"/>
    </row>
    <row r="4" spans="1:31" s="742" customFormat="1" ht="15.75" customHeight="1">
      <c r="A4" s="739"/>
      <c r="B4" s="739"/>
      <c r="C4" s="739"/>
      <c r="D4" s="739"/>
      <c r="E4" s="740"/>
      <c r="F4" s="740"/>
      <c r="G4" s="740"/>
      <c r="H4" s="740"/>
      <c r="I4" s="740"/>
      <c r="J4" s="740"/>
      <c r="K4" s="740"/>
      <c r="L4" s="741"/>
      <c r="M4" s="741"/>
      <c r="N4" s="741"/>
      <c r="O4" s="741"/>
      <c r="P4" s="741"/>
      <c r="Q4" s="741"/>
      <c r="R4" s="741"/>
      <c r="S4" s="741"/>
      <c r="T4" s="741"/>
      <c r="U4" s="741"/>
      <c r="V4" s="741"/>
      <c r="W4" s="741"/>
      <c r="X4" s="741"/>
      <c r="Y4" s="741"/>
      <c r="Z4" s="741"/>
      <c r="AA4" s="741"/>
      <c r="AB4" s="741"/>
      <c r="AC4" s="741"/>
      <c r="AD4" s="741"/>
      <c r="AE4" s="741"/>
    </row>
    <row r="5" spans="1:31" s="199" customFormat="1" ht="20.100000000000001" customHeight="1">
      <c r="A5" s="200" t="s">
        <v>551</v>
      </c>
      <c r="B5" s="645"/>
      <c r="C5" s="645"/>
      <c r="D5" s="896"/>
      <c r="E5" s="896"/>
      <c r="F5" s="896"/>
      <c r="G5" s="847"/>
      <c r="H5" s="847"/>
      <c r="I5" s="896"/>
      <c r="J5" s="896"/>
      <c r="K5" s="896"/>
    </row>
    <row r="6" spans="1:31" s="372" customFormat="1" ht="15.95" customHeight="1">
      <c r="A6" s="897" t="s">
        <v>269</v>
      </c>
      <c r="B6" s="589" t="s">
        <v>190</v>
      </c>
      <c r="C6" s="204" t="s">
        <v>191</v>
      </c>
      <c r="D6" s="591" t="s">
        <v>192</v>
      </c>
      <c r="E6" s="898" t="s">
        <v>193</v>
      </c>
      <c r="F6" s="899" t="s">
        <v>54</v>
      </c>
      <c r="G6" s="591" t="s">
        <v>55</v>
      </c>
      <c r="H6" s="591" t="s">
        <v>56</v>
      </c>
      <c r="I6" s="898" t="s">
        <v>57</v>
      </c>
      <c r="J6" s="207" t="s">
        <v>270</v>
      </c>
      <c r="K6" s="208" t="s">
        <v>271</v>
      </c>
    </row>
    <row r="7" spans="1:31" s="199" customFormat="1" ht="15.95" customHeight="1">
      <c r="A7" s="189" t="s">
        <v>552</v>
      </c>
      <c r="B7" s="756">
        <v>72.819479000000001</v>
      </c>
      <c r="C7" s="609">
        <v>74.756086999999994</v>
      </c>
      <c r="D7" s="787">
        <v>77.902493000000007</v>
      </c>
      <c r="E7" s="788">
        <v>124.441288</v>
      </c>
      <c r="F7" s="789">
        <v>75.706382000000005</v>
      </c>
      <c r="G7" s="611">
        <v>79.583641</v>
      </c>
      <c r="H7" s="611">
        <v>78.741524999999996</v>
      </c>
      <c r="I7" s="760">
        <v>133.059932</v>
      </c>
      <c r="J7" s="599">
        <v>349.91934700000002</v>
      </c>
      <c r="K7" s="599">
        <v>367.09147999999999</v>
      </c>
    </row>
    <row r="8" spans="1:31" s="199" customFormat="1" ht="15.95" customHeight="1">
      <c r="A8" s="189" t="s">
        <v>553</v>
      </c>
      <c r="B8" s="756">
        <v>3.598061</v>
      </c>
      <c r="C8" s="596">
        <v>3.8631509999999998</v>
      </c>
      <c r="D8" s="757">
        <v>4.8529200000000001</v>
      </c>
      <c r="E8" s="758">
        <v>10.870924</v>
      </c>
      <c r="F8" s="763">
        <v>3.6227429999999998</v>
      </c>
      <c r="G8" s="599">
        <v>3.9650669999999999</v>
      </c>
      <c r="H8" s="599">
        <v>4.4960579999999997</v>
      </c>
      <c r="I8" s="760">
        <v>11.78041</v>
      </c>
      <c r="J8" s="599">
        <v>23.185055999999999</v>
      </c>
      <c r="K8" s="599">
        <v>23.864278000000002</v>
      </c>
    </row>
    <row r="9" spans="1:31" s="199" customFormat="1" ht="15.95" customHeight="1">
      <c r="A9" s="189" t="s">
        <v>554</v>
      </c>
      <c r="B9" s="756">
        <v>71.611093999999994</v>
      </c>
      <c r="C9" s="596">
        <v>72.229864000000006</v>
      </c>
      <c r="D9" s="757">
        <v>75.473579000000001</v>
      </c>
      <c r="E9" s="758">
        <v>119.21260599999999</v>
      </c>
      <c r="F9" s="763">
        <v>68.849536000000001</v>
      </c>
      <c r="G9" s="599">
        <v>71.356071999999998</v>
      </c>
      <c r="H9" s="599">
        <v>70.675089</v>
      </c>
      <c r="I9" s="760">
        <v>118.41858000000001</v>
      </c>
      <c r="J9" s="599">
        <v>338.52714299999997</v>
      </c>
      <c r="K9" s="599">
        <v>329.29927700000002</v>
      </c>
    </row>
    <row r="10" spans="1:31" s="199" customFormat="1" ht="15.95" customHeight="1">
      <c r="A10" s="189" t="s">
        <v>555</v>
      </c>
      <c r="B10" s="756">
        <v>0</v>
      </c>
      <c r="C10" s="596">
        <v>0</v>
      </c>
      <c r="D10" s="757">
        <v>0</v>
      </c>
      <c r="E10" s="758">
        <v>0</v>
      </c>
      <c r="F10" s="763">
        <v>0</v>
      </c>
      <c r="G10" s="599">
        <v>0</v>
      </c>
      <c r="H10" s="599">
        <v>0</v>
      </c>
      <c r="I10" s="760">
        <v>0</v>
      </c>
      <c r="J10" s="599">
        <v>0</v>
      </c>
      <c r="K10" s="599">
        <v>0</v>
      </c>
    </row>
    <row r="11" spans="1:31" s="199" customFormat="1" ht="15.95" customHeight="1">
      <c r="A11" s="189" t="s">
        <v>556</v>
      </c>
      <c r="B11" s="756">
        <v>61.167766100000001</v>
      </c>
      <c r="C11" s="596">
        <v>104.59307200000001</v>
      </c>
      <c r="D11" s="757">
        <v>103.25554094</v>
      </c>
      <c r="E11" s="758">
        <v>430.85436706000002</v>
      </c>
      <c r="F11" s="763">
        <v>78.708173739999992</v>
      </c>
      <c r="G11" s="599">
        <v>115.577916</v>
      </c>
      <c r="H11" s="599">
        <v>115.148751</v>
      </c>
      <c r="I11" s="760">
        <v>433.42683699999998</v>
      </c>
      <c r="J11" s="599">
        <v>699.87074610000002</v>
      </c>
      <c r="K11" s="599">
        <v>742.86167773999989</v>
      </c>
      <c r="L11" s="298"/>
      <c r="M11" s="298"/>
      <c r="N11" s="298"/>
      <c r="O11" s="298"/>
      <c r="P11" s="298"/>
      <c r="Q11" s="298"/>
      <c r="R11" s="298"/>
      <c r="S11" s="298"/>
      <c r="T11" s="298"/>
      <c r="U11" s="298"/>
      <c r="V11" s="298"/>
      <c r="W11" s="298"/>
      <c r="X11" s="298"/>
      <c r="Y11" s="298"/>
      <c r="Z11" s="298"/>
      <c r="AA11" s="298"/>
    </row>
    <row r="12" spans="1:31" s="199" customFormat="1" ht="15.95" customHeight="1">
      <c r="A12" s="189" t="s">
        <v>557</v>
      </c>
      <c r="B12" s="756">
        <v>29.548376000000001</v>
      </c>
      <c r="C12" s="596">
        <v>29.639703999999998</v>
      </c>
      <c r="D12" s="757">
        <v>28.784852000000001</v>
      </c>
      <c r="E12" s="758">
        <v>79.453376000000006</v>
      </c>
      <c r="F12" s="763">
        <v>29.387922</v>
      </c>
      <c r="G12" s="599">
        <v>30.715188999999999</v>
      </c>
      <c r="H12" s="599">
        <v>30.119664</v>
      </c>
      <c r="I12" s="760">
        <v>83.776809</v>
      </c>
      <c r="J12" s="599">
        <v>167.42630800000001</v>
      </c>
      <c r="K12" s="599">
        <v>173.999584</v>
      </c>
      <c r="L12" s="298"/>
      <c r="M12" s="298"/>
      <c r="N12" s="298"/>
      <c r="O12" s="298"/>
      <c r="P12" s="298"/>
      <c r="Q12" s="298"/>
      <c r="R12" s="298"/>
      <c r="S12" s="298"/>
      <c r="T12" s="298"/>
      <c r="U12" s="298"/>
      <c r="V12" s="298"/>
      <c r="W12" s="298"/>
      <c r="X12" s="298"/>
      <c r="Y12" s="298"/>
      <c r="Z12" s="298"/>
      <c r="AA12" s="298"/>
    </row>
    <row r="13" spans="1:31" s="199" customFormat="1" ht="15.95" customHeight="1">
      <c r="A13" s="189" t="s">
        <v>558</v>
      </c>
      <c r="B13" s="756">
        <v>1.7513780000000001</v>
      </c>
      <c r="C13" s="596">
        <v>-0.53523100000000001</v>
      </c>
      <c r="D13" s="757">
        <v>0.71949700000000005</v>
      </c>
      <c r="E13" s="758">
        <v>0.72637700000000005</v>
      </c>
      <c r="F13" s="763">
        <v>1.4505000000000001E-2</v>
      </c>
      <c r="G13" s="599">
        <v>2.0163959999999999</v>
      </c>
      <c r="H13" s="599">
        <v>0.28344000000000003</v>
      </c>
      <c r="I13" s="760">
        <v>0.42003699999999999</v>
      </c>
      <c r="J13" s="599">
        <v>2.6620210000000002</v>
      </c>
      <c r="K13" s="599">
        <v>2.734378</v>
      </c>
      <c r="L13" s="298"/>
      <c r="M13" s="298"/>
      <c r="N13" s="298"/>
      <c r="O13" s="298"/>
      <c r="P13" s="298"/>
      <c r="Q13" s="298"/>
      <c r="R13" s="298"/>
      <c r="S13" s="298"/>
      <c r="T13" s="298"/>
      <c r="U13" s="298"/>
      <c r="V13" s="298"/>
      <c r="W13" s="298"/>
      <c r="X13" s="298"/>
      <c r="Y13" s="298"/>
      <c r="Z13" s="298"/>
      <c r="AA13" s="298"/>
    </row>
    <row r="14" spans="1:31" s="199" customFormat="1" ht="15.95" customHeight="1">
      <c r="A14" s="900" t="s">
        <v>358</v>
      </c>
      <c r="B14" s="901">
        <v>240.49615409999998</v>
      </c>
      <c r="C14" s="902">
        <v>284.54664700000001</v>
      </c>
      <c r="D14" s="903">
        <v>290.98888194</v>
      </c>
      <c r="E14" s="904">
        <v>765.55893805999995</v>
      </c>
      <c r="F14" s="905">
        <v>256.28926174000003</v>
      </c>
      <c r="G14" s="903">
        <v>303.21428100000003</v>
      </c>
      <c r="H14" s="903">
        <v>299.46452699999998</v>
      </c>
      <c r="I14" s="904">
        <v>780.88260500000001</v>
      </c>
      <c r="J14" s="903">
        <v>1581.5906210999999</v>
      </c>
      <c r="K14" s="903">
        <v>1639.8506747399999</v>
      </c>
      <c r="L14" s="298"/>
      <c r="M14" s="298"/>
      <c r="N14" s="298"/>
      <c r="O14" s="298"/>
      <c r="P14" s="298"/>
      <c r="Q14" s="298"/>
      <c r="R14" s="298"/>
      <c r="S14" s="298"/>
      <c r="T14" s="298"/>
      <c r="U14" s="298"/>
      <c r="V14" s="298"/>
      <c r="W14" s="298"/>
      <c r="X14" s="298"/>
      <c r="Y14" s="298"/>
      <c r="Z14" s="298"/>
      <c r="AA14" s="298"/>
    </row>
    <row r="15" spans="1:31" s="199" customFormat="1" ht="15.95" customHeight="1">
      <c r="A15" s="189"/>
      <c r="B15" s="801"/>
      <c r="C15" s="801"/>
      <c r="D15" s="230"/>
      <c r="E15" s="210"/>
      <c r="F15" s="210"/>
      <c r="G15" s="210"/>
      <c r="H15" s="210"/>
      <c r="I15" s="230"/>
      <c r="J15" s="230"/>
      <c r="K15" s="230"/>
      <c r="L15" s="298"/>
      <c r="M15" s="298"/>
      <c r="N15" s="298"/>
      <c r="O15" s="298"/>
      <c r="P15" s="298"/>
      <c r="Q15" s="298"/>
      <c r="R15" s="298"/>
      <c r="S15" s="298"/>
      <c r="T15" s="298"/>
      <c r="U15" s="298"/>
      <c r="V15" s="298"/>
      <c r="W15" s="298"/>
      <c r="X15" s="298"/>
      <c r="Y15" s="298"/>
      <c r="Z15" s="298"/>
      <c r="AA15" s="298"/>
    </row>
    <row r="16" spans="1:31" s="199" customFormat="1" ht="19.5" customHeight="1">
      <c r="A16" s="200" t="s">
        <v>559</v>
      </c>
      <c r="B16" s="644"/>
      <c r="C16" s="644"/>
      <c r="D16" s="896"/>
      <c r="E16" s="847"/>
      <c r="F16" s="847"/>
      <c r="G16" s="847"/>
      <c r="H16" s="847"/>
      <c r="I16" s="896"/>
      <c r="J16" s="896"/>
      <c r="K16" s="896"/>
      <c r="L16" s="298"/>
      <c r="M16" s="298"/>
      <c r="N16" s="298"/>
      <c r="O16" s="298"/>
      <c r="P16" s="298"/>
      <c r="Q16" s="298"/>
      <c r="R16" s="298"/>
      <c r="S16" s="298"/>
      <c r="T16" s="298"/>
      <c r="U16" s="298"/>
      <c r="V16" s="298"/>
      <c r="W16" s="298"/>
      <c r="X16" s="298"/>
      <c r="Y16" s="298"/>
      <c r="Z16" s="298"/>
      <c r="AA16" s="298"/>
    </row>
    <row r="17" spans="1:27" s="372" customFormat="1" ht="15.95" customHeight="1">
      <c r="A17" s="897" t="s">
        <v>269</v>
      </c>
      <c r="B17" s="589" t="s">
        <v>190</v>
      </c>
      <c r="C17" s="204" t="s">
        <v>191</v>
      </c>
      <c r="D17" s="591" t="s">
        <v>192</v>
      </c>
      <c r="E17" s="898" t="s">
        <v>193</v>
      </c>
      <c r="F17" s="899" t="s">
        <v>54</v>
      </c>
      <c r="G17" s="591" t="s">
        <v>55</v>
      </c>
      <c r="H17" s="591" t="s">
        <v>56</v>
      </c>
      <c r="I17" s="898" t="s">
        <v>57</v>
      </c>
      <c r="J17" s="207" t="s">
        <v>270</v>
      </c>
      <c r="K17" s="208" t="s">
        <v>271</v>
      </c>
      <c r="L17" s="230"/>
      <c r="M17" s="230"/>
      <c r="N17" s="230"/>
      <c r="O17" s="230"/>
      <c r="P17" s="230"/>
      <c r="Q17" s="230"/>
      <c r="R17" s="230"/>
      <c r="S17" s="230"/>
      <c r="T17" s="230"/>
      <c r="U17" s="230"/>
      <c r="V17" s="230"/>
      <c r="W17" s="230"/>
      <c r="X17" s="230"/>
      <c r="Y17" s="230"/>
      <c r="Z17" s="230"/>
      <c r="AA17" s="230"/>
    </row>
    <row r="18" spans="1:27" s="199" customFormat="1" ht="15.95" customHeight="1">
      <c r="A18" s="906" t="s">
        <v>552</v>
      </c>
      <c r="B18" s="756">
        <v>-18.738807647473028</v>
      </c>
      <c r="C18" s="609">
        <v>-2.7533077511938209</v>
      </c>
      <c r="D18" s="787">
        <v>12.62735640205233</v>
      </c>
      <c r="E18" s="788">
        <v>7.6236664247200272</v>
      </c>
      <c r="F18" s="789">
        <v>12.219616637622364</v>
      </c>
      <c r="G18" s="611">
        <v>12.464290231930153</v>
      </c>
      <c r="H18" s="611">
        <v>6.1440202075907777</v>
      </c>
      <c r="I18" s="760">
        <v>2.982857830750604</v>
      </c>
      <c r="J18" s="599">
        <v>-1.241092571894491</v>
      </c>
      <c r="K18" s="599">
        <v>33.810784907893897</v>
      </c>
      <c r="L18" s="298"/>
      <c r="M18" s="298"/>
      <c r="N18" s="298"/>
      <c r="O18" s="298"/>
      <c r="P18" s="298"/>
      <c r="Q18" s="298"/>
      <c r="R18" s="298"/>
      <c r="S18" s="298"/>
      <c r="T18" s="298"/>
      <c r="U18" s="298"/>
      <c r="V18" s="298"/>
      <c r="W18" s="298"/>
      <c r="X18" s="298"/>
      <c r="Y18" s="298"/>
      <c r="Z18" s="298"/>
      <c r="AA18" s="298"/>
    </row>
    <row r="19" spans="1:27" s="199" customFormat="1" ht="15.95" customHeight="1">
      <c r="A19" s="189" t="s">
        <v>553</v>
      </c>
      <c r="B19" s="756">
        <v>1.018480958693156</v>
      </c>
      <c r="C19" s="596">
        <v>0.61733660744343255</v>
      </c>
      <c r="D19" s="757">
        <v>2.1201593849466631</v>
      </c>
      <c r="E19" s="758">
        <v>-2.7819632467539199E-2</v>
      </c>
      <c r="F19" s="763">
        <v>1.5175752467845651</v>
      </c>
      <c r="G19" s="599">
        <v>-0.41817132656938633</v>
      </c>
      <c r="H19" s="599">
        <v>1.7730304059496234</v>
      </c>
      <c r="I19" s="760">
        <v>-0.83359120388035179</v>
      </c>
      <c r="J19" s="599">
        <v>3.7281573186157129</v>
      </c>
      <c r="K19" s="599">
        <v>2.0388431222844501</v>
      </c>
      <c r="L19" s="298"/>
      <c r="M19" s="298"/>
      <c r="N19" s="298"/>
      <c r="O19" s="298"/>
      <c r="P19" s="298"/>
      <c r="Q19" s="298"/>
      <c r="R19" s="298"/>
      <c r="S19" s="298"/>
      <c r="T19" s="298"/>
      <c r="U19" s="298"/>
      <c r="V19" s="298"/>
      <c r="W19" s="298"/>
      <c r="X19" s="298"/>
      <c r="Y19" s="298"/>
      <c r="Z19" s="298"/>
      <c r="AA19" s="298"/>
    </row>
    <row r="20" spans="1:27" s="199" customFormat="1" ht="15.95" customHeight="1">
      <c r="A20" s="189" t="s">
        <v>554</v>
      </c>
      <c r="B20" s="756">
        <v>-6.0359607623864404</v>
      </c>
      <c r="C20" s="596">
        <v>11.803857106249474</v>
      </c>
      <c r="D20" s="757">
        <v>-6.7496800421065126</v>
      </c>
      <c r="E20" s="758">
        <v>-3.5366848510520672</v>
      </c>
      <c r="F20" s="763">
        <v>3.8131233620484792</v>
      </c>
      <c r="G20" s="599">
        <v>-9.7097397037128665</v>
      </c>
      <c r="H20" s="599">
        <v>1.8134612845909794</v>
      </c>
      <c r="I20" s="760">
        <v>-2.7718928905844624</v>
      </c>
      <c r="J20" s="599">
        <v>-4.5184685492955472</v>
      </c>
      <c r="K20" s="599">
        <v>-6.8550479476578694</v>
      </c>
      <c r="L20" s="298"/>
      <c r="M20" s="298"/>
      <c r="N20" s="298"/>
      <c r="O20" s="298"/>
      <c r="P20" s="298"/>
      <c r="Q20" s="298"/>
      <c r="R20" s="298"/>
      <c r="S20" s="298"/>
      <c r="T20" s="298"/>
      <c r="U20" s="298"/>
      <c r="V20" s="298"/>
      <c r="W20" s="298"/>
      <c r="X20" s="298"/>
      <c r="Y20" s="298"/>
      <c r="Z20" s="298"/>
      <c r="AA20" s="298"/>
    </row>
    <row r="21" spans="1:27" s="199" customFormat="1" ht="15.95" customHeight="1">
      <c r="A21" s="189" t="s">
        <v>555</v>
      </c>
      <c r="B21" s="756">
        <v>0</v>
      </c>
      <c r="C21" s="596">
        <v>0</v>
      </c>
      <c r="D21" s="757">
        <v>0</v>
      </c>
      <c r="E21" s="758">
        <v>0</v>
      </c>
      <c r="F21" s="763">
        <v>0</v>
      </c>
      <c r="G21" s="599">
        <v>0</v>
      </c>
      <c r="H21" s="599">
        <v>0</v>
      </c>
      <c r="I21" s="760">
        <v>0</v>
      </c>
      <c r="J21" s="599">
        <v>0</v>
      </c>
      <c r="K21" s="599">
        <v>0</v>
      </c>
      <c r="L21" s="298"/>
      <c r="M21" s="298"/>
      <c r="N21" s="298"/>
      <c r="O21" s="298"/>
      <c r="P21" s="298"/>
      <c r="Q21" s="298"/>
      <c r="R21" s="298"/>
      <c r="S21" s="298"/>
      <c r="T21" s="298"/>
      <c r="U21" s="298"/>
      <c r="V21" s="298"/>
      <c r="W21" s="298"/>
      <c r="X21" s="298"/>
      <c r="Y21" s="298"/>
      <c r="Z21" s="298"/>
      <c r="AA21" s="298"/>
    </row>
    <row r="22" spans="1:27" s="199" customFormat="1" ht="15.95" customHeight="1">
      <c r="A22" s="189" t="s">
        <v>556</v>
      </c>
      <c r="B22" s="756">
        <v>30.216634153596722</v>
      </c>
      <c r="C22" s="596">
        <v>14.721331477097142</v>
      </c>
      <c r="D22" s="757">
        <v>22.048228141582001</v>
      </c>
      <c r="E22" s="758">
        <v>-5.6237317593252696</v>
      </c>
      <c r="F22" s="763">
        <v>8.2698720049628687</v>
      </c>
      <c r="G22" s="599">
        <v>-1.7891819173408008</v>
      </c>
      <c r="H22" s="599">
        <v>11.253002796526209</v>
      </c>
      <c r="I22" s="760">
        <v>2.9869326195965389</v>
      </c>
      <c r="J22" s="599">
        <v>61.362462012950594</v>
      </c>
      <c r="K22" s="599">
        <v>20.720625503744813</v>
      </c>
      <c r="L22" s="298"/>
      <c r="M22" s="298"/>
      <c r="N22" s="298"/>
      <c r="O22" s="298"/>
      <c r="P22" s="298"/>
      <c r="Q22" s="298"/>
      <c r="R22" s="298"/>
      <c r="S22" s="298"/>
      <c r="T22" s="298"/>
      <c r="U22" s="298"/>
      <c r="V22" s="298"/>
      <c r="W22" s="298"/>
      <c r="X22" s="298"/>
      <c r="Y22" s="298"/>
      <c r="Z22" s="298"/>
      <c r="AA22" s="298"/>
    </row>
    <row r="23" spans="1:27" s="199" customFormat="1" ht="15.95" customHeight="1">
      <c r="A23" s="189" t="s">
        <v>557</v>
      </c>
      <c r="B23" s="756">
        <v>4.4807531410048824</v>
      </c>
      <c r="C23" s="596">
        <v>3.3968636032093098</v>
      </c>
      <c r="D23" s="757">
        <v>12.025880323671663</v>
      </c>
      <c r="E23" s="758">
        <v>-1.0667232762247871</v>
      </c>
      <c r="F23" s="763">
        <v>15.644146625824078</v>
      </c>
      <c r="G23" s="599">
        <v>12.934501395759613</v>
      </c>
      <c r="H23" s="599">
        <v>13.864705662265662</v>
      </c>
      <c r="I23" s="760">
        <v>10.373961248855904</v>
      </c>
      <c r="J23" s="599">
        <v>18.836773791661066</v>
      </c>
      <c r="K23" s="599">
        <v>52.817314932705258</v>
      </c>
      <c r="L23" s="298"/>
      <c r="M23" s="298"/>
      <c r="N23" s="298"/>
      <c r="O23" s="298"/>
      <c r="P23" s="298"/>
      <c r="Q23" s="298"/>
      <c r="R23" s="298"/>
      <c r="S23" s="298"/>
      <c r="T23" s="298"/>
      <c r="U23" s="298"/>
      <c r="V23" s="298"/>
      <c r="W23" s="298"/>
      <c r="X23" s="298"/>
      <c r="Y23" s="298"/>
      <c r="Z23" s="298"/>
      <c r="AA23" s="298"/>
    </row>
    <row r="24" spans="1:27" s="199" customFormat="1" ht="15.95" customHeight="1">
      <c r="A24" s="189" t="s">
        <v>558</v>
      </c>
      <c r="B24" s="756">
        <v>0.57429650136030752</v>
      </c>
      <c r="C24" s="596">
        <v>-0.1652291456246196</v>
      </c>
      <c r="D24" s="757">
        <v>0.37194976759466503</v>
      </c>
      <c r="E24" s="758">
        <v>-0.30065756216591183</v>
      </c>
      <c r="F24" s="763">
        <v>0.65446132994716355</v>
      </c>
      <c r="G24" s="599">
        <v>0.56077345298145853</v>
      </c>
      <c r="H24" s="599">
        <v>-0.48530060347837611</v>
      </c>
      <c r="I24" s="760">
        <v>0.24194740809029228</v>
      </c>
      <c r="J24" s="599">
        <v>0.48035956116444112</v>
      </c>
      <c r="K24" s="599">
        <v>0.97188158754053822</v>
      </c>
      <c r="L24" s="298"/>
      <c r="M24" s="298"/>
      <c r="N24" s="298"/>
      <c r="O24" s="298"/>
      <c r="P24" s="298"/>
      <c r="Q24" s="298"/>
      <c r="R24" s="298"/>
      <c r="S24" s="298"/>
      <c r="T24" s="298"/>
      <c r="U24" s="298"/>
      <c r="V24" s="298"/>
      <c r="W24" s="298"/>
      <c r="X24" s="298"/>
      <c r="Y24" s="298"/>
      <c r="Z24" s="298"/>
      <c r="AA24" s="298"/>
    </row>
    <row r="25" spans="1:27" s="199" customFormat="1" ht="15.95" customHeight="1">
      <c r="A25" s="900" t="s">
        <v>358</v>
      </c>
      <c r="B25" s="901">
        <v>11.515396344795601</v>
      </c>
      <c r="C25" s="902">
        <v>27.620851897180916</v>
      </c>
      <c r="D25" s="903">
        <v>42.443893977740807</v>
      </c>
      <c r="E25" s="907">
        <v>-2.9319506565155478</v>
      </c>
      <c r="F25" s="905">
        <v>42.118795207189507</v>
      </c>
      <c r="G25" s="908">
        <v>14.042472133048172</v>
      </c>
      <c r="H25" s="908">
        <v>34.362919753444878</v>
      </c>
      <c r="I25" s="909">
        <v>12.980215012828527</v>
      </c>
      <c r="J25" s="903">
        <v>78.648191563201777</v>
      </c>
      <c r="K25" s="903">
        <v>103.50440210651109</v>
      </c>
      <c r="L25" s="298"/>
      <c r="M25" s="298"/>
      <c r="N25" s="298"/>
      <c r="O25" s="298"/>
      <c r="P25" s="298"/>
      <c r="Q25" s="298"/>
      <c r="R25" s="298"/>
      <c r="S25" s="298"/>
      <c r="T25" s="298"/>
      <c r="U25" s="298"/>
      <c r="V25" s="298"/>
      <c r="W25" s="298"/>
      <c r="X25" s="298"/>
      <c r="Y25" s="298"/>
      <c r="Z25" s="298"/>
      <c r="AA25" s="298"/>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D48"/>
  <sheetViews>
    <sheetView showGridLines="0" view="pageBreakPreview" zoomScale="70" zoomScaleNormal="70" zoomScaleSheetLayoutView="70" workbookViewId="0"/>
  </sheetViews>
  <sheetFormatPr defaultColWidth="9.140625" defaultRowHeight="12.75"/>
  <cols>
    <col min="1" max="1" width="65.7109375" style="547" customWidth="1"/>
    <col min="2" max="11" width="12.7109375" style="547" customWidth="1"/>
    <col min="12" max="12" width="27.5703125" style="912" customWidth="1"/>
    <col min="13" max="16384" width="9.140625" style="547"/>
  </cols>
  <sheetData>
    <row r="1" spans="1:30" s="583" customFormat="1" ht="50.1" customHeight="1">
      <c r="A1" s="582"/>
      <c r="L1" s="910"/>
    </row>
    <row r="2" spans="1:30" s="192" customFormat="1" ht="39.950000000000003" customHeight="1">
      <c r="A2" s="190" t="s">
        <v>608</v>
      </c>
      <c r="B2" s="585"/>
      <c r="C2" s="586"/>
      <c r="D2" s="586"/>
      <c r="E2" s="585"/>
      <c r="F2" s="585"/>
      <c r="G2" s="585"/>
      <c r="H2" s="369"/>
      <c r="I2" s="389"/>
      <c r="J2" s="389"/>
      <c r="K2" s="389"/>
      <c r="L2" s="270"/>
      <c r="M2" s="270"/>
      <c r="N2" s="270"/>
      <c r="O2" s="270"/>
      <c r="P2" s="270"/>
      <c r="Q2" s="270"/>
      <c r="R2" s="270"/>
      <c r="S2" s="270"/>
      <c r="T2" s="270"/>
      <c r="U2" s="270"/>
      <c r="V2" s="270"/>
      <c r="W2" s="270"/>
      <c r="X2" s="270"/>
      <c r="Y2" s="270"/>
      <c r="Z2" s="270"/>
      <c r="AA2" s="270"/>
      <c r="AB2" s="270"/>
      <c r="AC2" s="270"/>
      <c r="AD2" s="270"/>
    </row>
    <row r="3" spans="1:30" s="192" customFormat="1" ht="2.1" customHeight="1">
      <c r="A3" s="642"/>
      <c r="B3" s="195"/>
      <c r="C3" s="196"/>
      <c r="D3" s="196"/>
      <c r="E3" s="195"/>
      <c r="F3" s="195"/>
      <c r="G3" s="195"/>
      <c r="H3" s="195"/>
      <c r="I3" s="825"/>
      <c r="J3" s="825"/>
      <c r="K3" s="825"/>
      <c r="L3" s="270"/>
      <c r="M3" s="270"/>
      <c r="N3" s="270"/>
      <c r="O3" s="270"/>
      <c r="P3" s="270"/>
      <c r="Q3" s="270"/>
      <c r="R3" s="270"/>
      <c r="S3" s="270"/>
      <c r="T3" s="270"/>
      <c r="U3" s="270"/>
      <c r="V3" s="270"/>
      <c r="W3" s="270"/>
      <c r="X3" s="270"/>
      <c r="Y3" s="270"/>
      <c r="Z3" s="270"/>
      <c r="AA3" s="270"/>
      <c r="AB3" s="270"/>
      <c r="AC3" s="270"/>
      <c r="AD3" s="270"/>
    </row>
    <row r="4" spans="1:30" s="199" customFormat="1" ht="15.75" customHeight="1">
      <c r="A4" s="197"/>
      <c r="B4" s="197"/>
      <c r="C4" s="197"/>
      <c r="D4" s="197"/>
      <c r="E4" s="198"/>
      <c r="F4" s="198"/>
      <c r="G4" s="198"/>
      <c r="H4" s="371"/>
      <c r="I4" s="336"/>
      <c r="J4" s="336"/>
      <c r="K4" s="336"/>
      <c r="L4" s="372"/>
      <c r="M4" s="372"/>
      <c r="N4" s="372"/>
      <c r="O4" s="372"/>
      <c r="P4" s="372"/>
      <c r="Q4" s="372"/>
      <c r="R4" s="372"/>
      <c r="S4" s="372"/>
      <c r="T4" s="372"/>
      <c r="U4" s="372"/>
      <c r="V4" s="372"/>
      <c r="W4" s="372"/>
      <c r="X4" s="372"/>
      <c r="Y4" s="372"/>
      <c r="Z4" s="372"/>
      <c r="AA4" s="372"/>
      <c r="AB4" s="372"/>
      <c r="AC4" s="372"/>
      <c r="AD4" s="372"/>
    </row>
    <row r="5" spans="1:30" s="199" customFormat="1" ht="20.100000000000001" customHeight="1">
      <c r="A5" s="200" t="s">
        <v>560</v>
      </c>
      <c r="B5" s="201"/>
      <c r="C5" s="644"/>
      <c r="D5" s="644"/>
      <c r="E5" s="826"/>
      <c r="F5" s="826"/>
      <c r="G5" s="826"/>
      <c r="H5" s="826"/>
      <c r="I5" s="645"/>
      <c r="J5" s="645"/>
      <c r="K5" s="645"/>
      <c r="R5" s="270"/>
      <c r="S5" s="270"/>
      <c r="T5" s="270"/>
      <c r="U5" s="270"/>
    </row>
    <row r="6" spans="1:30" ht="15.95" customHeight="1">
      <c r="A6" s="911" t="s">
        <v>269</v>
      </c>
      <c r="B6" s="589" t="s">
        <v>190</v>
      </c>
      <c r="C6" s="204" t="s">
        <v>191</v>
      </c>
      <c r="D6" s="204" t="s">
        <v>192</v>
      </c>
      <c r="E6" s="204" t="s">
        <v>193</v>
      </c>
      <c r="F6" s="590" t="s">
        <v>54</v>
      </c>
      <c r="G6" s="591" t="s">
        <v>55</v>
      </c>
      <c r="H6" s="591" t="s">
        <v>56</v>
      </c>
      <c r="I6" s="591" t="s">
        <v>57</v>
      </c>
      <c r="J6" s="207" t="s">
        <v>270</v>
      </c>
      <c r="K6" s="208" t="s">
        <v>271</v>
      </c>
      <c r="N6" s="913"/>
      <c r="O6" s="913"/>
      <c r="P6" s="913"/>
      <c r="Q6" s="913"/>
      <c r="R6" s="270"/>
      <c r="S6" s="270"/>
      <c r="T6" s="270"/>
      <c r="U6" s="270"/>
      <c r="V6" s="913"/>
    </row>
    <row r="7" spans="1:30" ht="15.95" customHeight="1">
      <c r="A7" s="914" t="s">
        <v>407</v>
      </c>
      <c r="B7" s="915">
        <v>122.57779704000001</v>
      </c>
      <c r="C7" s="231">
        <v>112.58877124999999</v>
      </c>
      <c r="D7" s="231">
        <v>114.89458334</v>
      </c>
      <c r="E7" s="231">
        <v>114.13031495999999</v>
      </c>
      <c r="F7" s="916">
        <v>133.87906654</v>
      </c>
      <c r="G7" s="917">
        <v>178.32161772000001</v>
      </c>
      <c r="H7" s="917">
        <v>220.83300037000001</v>
      </c>
      <c r="I7" s="917">
        <v>245.01494637000002</v>
      </c>
      <c r="J7" s="916">
        <v>464.19146659</v>
      </c>
      <c r="K7" s="917">
        <v>778.04863099999989</v>
      </c>
      <c r="R7" s="372"/>
      <c r="S7" s="372"/>
      <c r="T7" s="372"/>
      <c r="U7" s="372"/>
    </row>
    <row r="8" spans="1:30" ht="15.95" customHeight="1">
      <c r="A8" s="918" t="s">
        <v>561</v>
      </c>
      <c r="B8" s="919">
        <v>119.50750179696999</v>
      </c>
      <c r="C8" s="920">
        <v>136.549453383882</v>
      </c>
      <c r="D8" s="920">
        <v>132.84325201984799</v>
      </c>
      <c r="E8" s="920">
        <v>94.00389046383799</v>
      </c>
      <c r="F8" s="921">
        <v>92.538098595060802</v>
      </c>
      <c r="G8" s="922">
        <v>93.4155461593854</v>
      </c>
      <c r="H8" s="922">
        <v>97.157623373399403</v>
      </c>
      <c r="I8" s="922">
        <v>137.45725175975201</v>
      </c>
      <c r="J8" s="921">
        <v>482.90409766453797</v>
      </c>
      <c r="K8" s="922">
        <v>420.56851988759763</v>
      </c>
    </row>
    <row r="9" spans="1:30" ht="15.95" customHeight="1">
      <c r="A9" s="918" t="s">
        <v>562</v>
      </c>
      <c r="B9" s="919">
        <v>53.093360522809803</v>
      </c>
      <c r="C9" s="920">
        <v>48.023760086847496</v>
      </c>
      <c r="D9" s="920">
        <v>51.523625085634094</v>
      </c>
      <c r="E9" s="920">
        <v>54.3279558247879</v>
      </c>
      <c r="F9" s="921">
        <v>88.806538974649101</v>
      </c>
      <c r="G9" s="922">
        <v>87.704141828995205</v>
      </c>
      <c r="H9" s="922">
        <v>81.081275303863009</v>
      </c>
      <c r="I9" s="922">
        <v>90.901862314111312</v>
      </c>
      <c r="J9" s="921">
        <v>206.96870152007929</v>
      </c>
      <c r="K9" s="922">
        <v>348.49381842161858</v>
      </c>
    </row>
    <row r="10" spans="1:30" ht="15.95" customHeight="1">
      <c r="A10" s="918" t="s">
        <v>563</v>
      </c>
      <c r="B10" s="919">
        <v>60.866408059310196</v>
      </c>
      <c r="C10" s="920">
        <v>58.367911005449201</v>
      </c>
      <c r="D10" s="920">
        <v>54.736869529361002</v>
      </c>
      <c r="E10" s="920">
        <v>56.769787784376597</v>
      </c>
      <c r="F10" s="921">
        <v>61.816515238075198</v>
      </c>
      <c r="G10" s="922">
        <v>53.723375014551202</v>
      </c>
      <c r="H10" s="922">
        <v>50.663237756295004</v>
      </c>
      <c r="I10" s="922">
        <v>53.663134605663998</v>
      </c>
      <c r="J10" s="921">
        <v>230.74097637849701</v>
      </c>
      <c r="K10" s="922">
        <v>219.86626261458539</v>
      </c>
    </row>
    <row r="11" spans="1:30" ht="15.95" customHeight="1">
      <c r="A11" s="918" t="s">
        <v>396</v>
      </c>
      <c r="B11" s="919">
        <v>144.89019375000001</v>
      </c>
      <c r="C11" s="920">
        <v>94.6029333500001</v>
      </c>
      <c r="D11" s="920">
        <v>108.90763864</v>
      </c>
      <c r="E11" s="920">
        <v>116.86156908</v>
      </c>
      <c r="F11" s="921">
        <v>119.63295245</v>
      </c>
      <c r="G11" s="922">
        <v>83.71850640000001</v>
      </c>
      <c r="H11" s="922">
        <v>104.75712668999999</v>
      </c>
      <c r="I11" s="922">
        <v>104.70406847</v>
      </c>
      <c r="J11" s="921">
        <v>465.26233482000009</v>
      </c>
      <c r="K11" s="922">
        <v>412.81265401000002</v>
      </c>
    </row>
    <row r="12" spans="1:30" ht="15.95" customHeight="1">
      <c r="A12" s="923" t="s">
        <v>64</v>
      </c>
      <c r="B12" s="924">
        <v>145.50210954868595</v>
      </c>
      <c r="C12" s="925">
        <v>113.77650128323124</v>
      </c>
      <c r="D12" s="925">
        <v>122.01378508314679</v>
      </c>
      <c r="E12" s="925">
        <v>112.74224881675454</v>
      </c>
      <c r="F12" s="926">
        <v>183.92139088232284</v>
      </c>
      <c r="G12" s="927">
        <v>153.84730293650119</v>
      </c>
      <c r="H12" s="927">
        <v>145.39624614864559</v>
      </c>
      <c r="I12" s="927">
        <v>166.57312204786263</v>
      </c>
      <c r="J12" s="926">
        <v>494.0346447318185</v>
      </c>
      <c r="K12" s="927">
        <v>649.73806201533216</v>
      </c>
    </row>
    <row r="13" spans="1:30" ht="15.95" customHeight="1">
      <c r="A13" s="871" t="s">
        <v>564</v>
      </c>
      <c r="B13" s="928">
        <v>646.43737071777593</v>
      </c>
      <c r="C13" s="929">
        <v>563.90933035941009</v>
      </c>
      <c r="D13" s="929">
        <v>584.9197536979899</v>
      </c>
      <c r="E13" s="929">
        <v>548.83576692975703</v>
      </c>
      <c r="F13" s="930">
        <v>680.59456268010797</v>
      </c>
      <c r="G13" s="931">
        <v>650.73049005943301</v>
      </c>
      <c r="H13" s="931">
        <v>699.88850964220296</v>
      </c>
      <c r="I13" s="931">
        <v>798.31438556738999</v>
      </c>
      <c r="J13" s="930">
        <v>2344.1022217049331</v>
      </c>
      <c r="K13" s="931">
        <v>2829.5279479491342</v>
      </c>
      <c r="N13" s="932"/>
      <c r="O13" s="932"/>
      <c r="P13" s="932"/>
      <c r="Q13" s="932"/>
      <c r="R13" s="932"/>
      <c r="S13" s="932"/>
      <c r="T13" s="932"/>
      <c r="U13" s="932"/>
      <c r="V13" s="932"/>
    </row>
    <row r="14" spans="1:30" ht="15.95" customHeight="1">
      <c r="A14" s="857"/>
      <c r="B14" s="933"/>
      <c r="C14" s="934"/>
      <c r="D14" s="934"/>
      <c r="E14" s="935"/>
      <c r="F14" s="857"/>
      <c r="G14" s="933"/>
      <c r="H14" s="934"/>
      <c r="I14" s="934"/>
      <c r="J14" s="857"/>
      <c r="K14" s="934"/>
    </row>
    <row r="15" spans="1:30" s="939" customFormat="1" ht="20.100000000000001" customHeight="1">
      <c r="A15" s="936" t="s">
        <v>565</v>
      </c>
      <c r="B15" s="644"/>
      <c r="C15" s="644"/>
      <c r="D15" s="644"/>
      <c r="E15" s="937"/>
      <c r="F15" s="936"/>
      <c r="G15" s="644"/>
      <c r="H15" s="644"/>
      <c r="I15" s="644"/>
      <c r="J15" s="936"/>
      <c r="K15" s="644"/>
      <c r="L15" s="938"/>
    </row>
    <row r="16" spans="1:30" ht="15.95" customHeight="1">
      <c r="A16" s="911" t="s">
        <v>269</v>
      </c>
      <c r="B16" s="589" t="s">
        <v>190</v>
      </c>
      <c r="C16" s="204" t="s">
        <v>191</v>
      </c>
      <c r="D16" s="204" t="s">
        <v>192</v>
      </c>
      <c r="E16" s="204" t="s">
        <v>193</v>
      </c>
      <c r="F16" s="590" t="s">
        <v>54</v>
      </c>
      <c r="G16" s="591" t="s">
        <v>55</v>
      </c>
      <c r="H16" s="591" t="s">
        <v>56</v>
      </c>
      <c r="I16" s="591" t="s">
        <v>57</v>
      </c>
      <c r="J16" s="207" t="s">
        <v>270</v>
      </c>
      <c r="K16" s="208" t="s">
        <v>271</v>
      </c>
    </row>
    <row r="17" spans="1:24" ht="15.95" customHeight="1">
      <c r="A17" s="914" t="s">
        <v>407</v>
      </c>
      <c r="B17" s="915">
        <v>8.6596997099999005</v>
      </c>
      <c r="C17" s="231">
        <v>13.0867415800003</v>
      </c>
      <c r="D17" s="231">
        <v>12.18463949</v>
      </c>
      <c r="E17" s="231">
        <v>6.6867063100001101</v>
      </c>
      <c r="F17" s="916">
        <v>11.2897610699995</v>
      </c>
      <c r="G17" s="917">
        <v>8.4486477744996495</v>
      </c>
      <c r="H17" s="917">
        <v>7.38242221550012</v>
      </c>
      <c r="I17" s="917">
        <v>3.9436939599999801</v>
      </c>
      <c r="J17" s="916">
        <v>40.617787090000313</v>
      </c>
      <c r="K17" s="917">
        <v>31.064525019999252</v>
      </c>
    </row>
    <row r="18" spans="1:24" ht="15.95" customHeight="1">
      <c r="A18" s="918" t="s">
        <v>561</v>
      </c>
      <c r="B18" s="919">
        <v>33.695857098144003</v>
      </c>
      <c r="C18" s="920">
        <v>25.3259318056819</v>
      </c>
      <c r="D18" s="920">
        <v>25.082384080759699</v>
      </c>
      <c r="E18" s="920">
        <v>26.881843486337701</v>
      </c>
      <c r="F18" s="921">
        <v>24.5800448521784</v>
      </c>
      <c r="G18" s="922">
        <v>30.0402307333094</v>
      </c>
      <c r="H18" s="922">
        <v>26.071177020189502</v>
      </c>
      <c r="I18" s="922">
        <v>28.561364578796301</v>
      </c>
      <c r="J18" s="921">
        <v>110.9860164709233</v>
      </c>
      <c r="K18" s="922">
        <v>109.25281718447361</v>
      </c>
    </row>
    <row r="19" spans="1:24" ht="15.95" customHeight="1">
      <c r="A19" s="918" t="s">
        <v>562</v>
      </c>
      <c r="B19" s="919">
        <v>4.5599069916745707</v>
      </c>
      <c r="C19" s="920">
        <v>5.5264727205511202</v>
      </c>
      <c r="D19" s="920">
        <v>4.3617896041361801</v>
      </c>
      <c r="E19" s="920">
        <v>6.9089987379645699</v>
      </c>
      <c r="F19" s="921">
        <v>9.7297863270726292</v>
      </c>
      <c r="G19" s="922">
        <v>7.9701970007022096</v>
      </c>
      <c r="H19" s="922">
        <v>9.9480244930987514</v>
      </c>
      <c r="I19" s="922">
        <v>9.3511993259358501</v>
      </c>
      <c r="J19" s="921">
        <v>21.35716805432644</v>
      </c>
      <c r="K19" s="922">
        <v>36.999207146809439</v>
      </c>
    </row>
    <row r="20" spans="1:24" ht="15.95" customHeight="1">
      <c r="A20" s="918" t="s">
        <v>563</v>
      </c>
      <c r="B20" s="919">
        <v>-0.156321311732806</v>
      </c>
      <c r="C20" s="920">
        <v>4.0653037150185902</v>
      </c>
      <c r="D20" s="920">
        <v>2.51150149704619</v>
      </c>
      <c r="E20" s="920">
        <v>3.9634560018592797</v>
      </c>
      <c r="F20" s="921">
        <v>0.169314061730896</v>
      </c>
      <c r="G20" s="922">
        <v>3.0630771074885899</v>
      </c>
      <c r="H20" s="922">
        <v>1.5311242419845201</v>
      </c>
      <c r="I20" s="922">
        <v>-6.7500429601071303</v>
      </c>
      <c r="J20" s="921">
        <v>10.383939902191253</v>
      </c>
      <c r="K20" s="922">
        <v>-1.9865275489031249</v>
      </c>
    </row>
    <row r="21" spans="1:24" ht="15.95" customHeight="1">
      <c r="A21" s="918" t="s">
        <v>396</v>
      </c>
      <c r="B21" s="919">
        <v>3.01428777000022</v>
      </c>
      <c r="C21" s="920">
        <v>4.6926534799996906</v>
      </c>
      <c r="D21" s="920">
        <v>5.4393002500000103</v>
      </c>
      <c r="E21" s="920">
        <v>4.8193538000000498</v>
      </c>
      <c r="F21" s="921">
        <v>9.1640375499997102</v>
      </c>
      <c r="G21" s="922">
        <v>7.0315480499999401</v>
      </c>
      <c r="H21" s="922">
        <v>7.3768176500000093</v>
      </c>
      <c r="I21" s="922">
        <v>4.7126793400000002</v>
      </c>
      <c r="J21" s="921">
        <v>17.965595299999972</v>
      </c>
      <c r="K21" s="922">
        <v>28.285082589999661</v>
      </c>
    </row>
    <row r="22" spans="1:24" ht="15.95" customHeight="1">
      <c r="A22" s="923" t="s">
        <v>64</v>
      </c>
      <c r="B22" s="924">
        <v>-2.0778260116180842</v>
      </c>
      <c r="C22" s="925">
        <v>4.3741909232721952</v>
      </c>
      <c r="D22" s="925">
        <v>3.0232998538158231</v>
      </c>
      <c r="E22" s="925">
        <v>-7.2158552392983157</v>
      </c>
      <c r="F22" s="926">
        <v>13.636263508872659</v>
      </c>
      <c r="G22" s="927">
        <v>0.56389993375820957</v>
      </c>
      <c r="H22" s="927">
        <v>2.1434775573654976</v>
      </c>
      <c r="I22" s="927">
        <v>-1.0887110474236024</v>
      </c>
      <c r="J22" s="926">
        <v>-1.8961904738283817</v>
      </c>
      <c r="K22" s="927">
        <v>15.254929952572764</v>
      </c>
    </row>
    <row r="23" spans="1:24" ht="15.95" customHeight="1">
      <c r="A23" s="871" t="s">
        <v>564</v>
      </c>
      <c r="B23" s="928">
        <v>47.695604246467802</v>
      </c>
      <c r="C23" s="929">
        <v>57.071294224523797</v>
      </c>
      <c r="D23" s="929">
        <v>52.602914775757903</v>
      </c>
      <c r="E23" s="929">
        <v>42.044503096863394</v>
      </c>
      <c r="F23" s="930">
        <v>68.5692073698538</v>
      </c>
      <c r="G23" s="931">
        <v>57.117600599757999</v>
      </c>
      <c r="H23" s="931">
        <v>54.453043178138401</v>
      </c>
      <c r="I23" s="931">
        <v>38.730183197201399</v>
      </c>
      <c r="J23" s="930">
        <v>199.41431634361291</v>
      </c>
      <c r="K23" s="931">
        <v>218.87003434495159</v>
      </c>
      <c r="N23" s="932"/>
      <c r="O23" s="932"/>
      <c r="P23" s="932"/>
      <c r="Q23" s="932"/>
      <c r="R23" s="932"/>
      <c r="S23" s="932"/>
      <c r="T23" s="932"/>
      <c r="U23" s="932"/>
      <c r="V23" s="932"/>
    </row>
    <row r="24" spans="1:24" s="298" customFormat="1" ht="15.95" customHeight="1">
      <c r="A24" s="294"/>
      <c r="B24" s="940"/>
      <c r="C24" s="940"/>
      <c r="D24" s="941"/>
      <c r="E24" s="299"/>
      <c r="I24" s="299"/>
      <c r="N24" s="942"/>
      <c r="O24" s="942"/>
      <c r="P24" s="942"/>
      <c r="Q24" s="942"/>
      <c r="R24" s="942"/>
      <c r="S24" s="942"/>
      <c r="T24" s="942"/>
      <c r="U24" s="942"/>
      <c r="V24" s="942"/>
      <c r="W24" s="942"/>
      <c r="X24" s="943"/>
    </row>
    <row r="25" spans="1:24" s="945" customFormat="1" ht="20.100000000000001" customHeight="1">
      <c r="A25" s="936" t="s">
        <v>566</v>
      </c>
      <c r="B25" s="644"/>
      <c r="C25" s="644"/>
      <c r="D25" s="644"/>
      <c r="E25" s="944"/>
      <c r="F25" s="944"/>
      <c r="I25" s="944"/>
      <c r="J25" s="944"/>
      <c r="L25" s="912"/>
    </row>
    <row r="26" spans="1:24" ht="15.95" customHeight="1">
      <c r="A26" s="911" t="s">
        <v>269</v>
      </c>
      <c r="B26" s="589" t="s">
        <v>190</v>
      </c>
      <c r="C26" s="204" t="s">
        <v>191</v>
      </c>
      <c r="D26" s="204" t="s">
        <v>192</v>
      </c>
      <c r="E26" s="204" t="s">
        <v>193</v>
      </c>
      <c r="F26" s="590" t="s">
        <v>54</v>
      </c>
      <c r="G26" s="591" t="s">
        <v>55</v>
      </c>
      <c r="H26" s="591" t="s">
        <v>56</v>
      </c>
      <c r="I26" s="591" t="s">
        <v>57</v>
      </c>
      <c r="J26" s="207" t="s">
        <v>270</v>
      </c>
      <c r="K26" s="208" t="s">
        <v>271</v>
      </c>
    </row>
    <row r="27" spans="1:24" ht="15.95" customHeight="1">
      <c r="A27" s="914" t="s">
        <v>407</v>
      </c>
      <c r="B27" s="915">
        <v>12.4278949</v>
      </c>
      <c r="C27" s="231">
        <v>9.0995601006500006</v>
      </c>
      <c r="D27" s="231">
        <v>10.06761295776</v>
      </c>
      <c r="E27" s="231">
        <v>10.443821641590002</v>
      </c>
      <c r="F27" s="916">
        <v>14.917675854560001</v>
      </c>
      <c r="G27" s="917">
        <v>17.33875469577</v>
      </c>
      <c r="H27" s="917">
        <v>23.197203291219999</v>
      </c>
      <c r="I27" s="917">
        <v>24.991730724</v>
      </c>
      <c r="J27" s="916">
        <v>42.038889600000005</v>
      </c>
      <c r="K27" s="917">
        <v>80.445364565549994</v>
      </c>
    </row>
    <row r="28" spans="1:24" ht="15.95" customHeight="1">
      <c r="A28" s="918" t="s">
        <v>561</v>
      </c>
      <c r="B28" s="919">
        <v>29.598351241507899</v>
      </c>
      <c r="C28" s="920">
        <v>26.890666523737472</v>
      </c>
      <c r="D28" s="920">
        <v>25.365743254255069</v>
      </c>
      <c r="E28" s="920">
        <v>23.232145246006759</v>
      </c>
      <c r="F28" s="921">
        <v>18.422325309450102</v>
      </c>
      <c r="G28" s="922">
        <v>17.444346421721498</v>
      </c>
      <c r="H28" s="922">
        <v>16.42373668806173</v>
      </c>
      <c r="I28" s="922">
        <v>26.881194410658868</v>
      </c>
      <c r="J28" s="921">
        <v>105.08690626550721</v>
      </c>
      <c r="K28" s="922">
        <v>79.171602829892208</v>
      </c>
    </row>
    <row r="29" spans="1:24" ht="15.95" customHeight="1">
      <c r="A29" s="918" t="s">
        <v>562</v>
      </c>
      <c r="B29" s="919">
        <v>6.65345761487605</v>
      </c>
      <c r="C29" s="920">
        <v>6.7856444526416908</v>
      </c>
      <c r="D29" s="920">
        <v>7.6782144497489426</v>
      </c>
      <c r="E29" s="920">
        <v>11.398981332157689</v>
      </c>
      <c r="F29" s="921">
        <v>18.643257485492562</v>
      </c>
      <c r="G29" s="922">
        <v>10.99840964182652</v>
      </c>
      <c r="H29" s="922">
        <v>14.07711472455019</v>
      </c>
      <c r="I29" s="922">
        <v>9.0226744579899663</v>
      </c>
      <c r="J29" s="921">
        <v>32.516297849424376</v>
      </c>
      <c r="K29" s="922">
        <v>52.741456309859238</v>
      </c>
    </row>
    <row r="30" spans="1:24" ht="15.95" customHeight="1">
      <c r="A30" s="918" t="s">
        <v>563</v>
      </c>
      <c r="B30" s="919">
        <v>6.1980892615294305</v>
      </c>
      <c r="C30" s="920">
        <v>5.5506775305029308</v>
      </c>
      <c r="D30" s="920">
        <v>5.3488193781286499</v>
      </c>
      <c r="E30" s="920">
        <v>6.2286179383406708</v>
      </c>
      <c r="F30" s="921">
        <v>7.3525115480443999</v>
      </c>
      <c r="G30" s="922">
        <v>5.0420767206814716</v>
      </c>
      <c r="H30" s="922">
        <v>4.9421048453683696</v>
      </c>
      <c r="I30" s="922">
        <v>9.2433491368979794</v>
      </c>
      <c r="J30" s="921">
        <v>23.326204108501685</v>
      </c>
      <c r="K30" s="922">
        <v>26.580042250992221</v>
      </c>
    </row>
    <row r="31" spans="1:24" ht="15.95" customHeight="1">
      <c r="A31" s="918" t="s">
        <v>396</v>
      </c>
      <c r="B31" s="919">
        <v>20.1013637</v>
      </c>
      <c r="C31" s="920">
        <v>13.0906386</v>
      </c>
      <c r="D31" s="920">
        <v>15.242310400000001</v>
      </c>
      <c r="E31" s="920">
        <v>16.008004800000002</v>
      </c>
      <c r="F31" s="921">
        <v>15.548249300000002</v>
      </c>
      <c r="G31" s="922">
        <v>10.5908444</v>
      </c>
      <c r="H31" s="922">
        <v>15.7732312</v>
      </c>
      <c r="I31" s="922">
        <v>21.977223899999998</v>
      </c>
      <c r="J31" s="921">
        <v>64.442317500000001</v>
      </c>
      <c r="K31" s="922">
        <v>63.8895488</v>
      </c>
    </row>
    <row r="32" spans="1:24" ht="15.95" customHeight="1">
      <c r="A32" s="923" t="s">
        <v>64</v>
      </c>
      <c r="B32" s="924">
        <v>65.331144132427923</v>
      </c>
      <c r="C32" s="925">
        <v>46.442690688171126</v>
      </c>
      <c r="D32" s="925">
        <v>67.078156655269837</v>
      </c>
      <c r="E32" s="925">
        <v>63.88826030093486</v>
      </c>
      <c r="F32" s="926">
        <v>83.797435431774915</v>
      </c>
      <c r="G32" s="927">
        <v>47.14714888053512</v>
      </c>
      <c r="H32" s="927">
        <v>46.079282474043005</v>
      </c>
      <c r="I32" s="927">
        <v>46.016294553166297</v>
      </c>
      <c r="J32" s="926">
        <v>242.74025177680375</v>
      </c>
      <c r="K32" s="927">
        <v>223.04016133951933</v>
      </c>
    </row>
    <row r="33" spans="1:24" ht="15.95" customHeight="1">
      <c r="A33" s="871" t="s">
        <v>564</v>
      </c>
      <c r="B33" s="928">
        <v>140.31030085034129</v>
      </c>
      <c r="C33" s="929">
        <v>107.85987789570321</v>
      </c>
      <c r="D33" s="929">
        <v>130.7808570951625</v>
      </c>
      <c r="E33" s="929">
        <v>131.19983125902999</v>
      </c>
      <c r="F33" s="930">
        <v>158.681454929322</v>
      </c>
      <c r="G33" s="931">
        <v>108.56158076053461</v>
      </c>
      <c r="H33" s="931">
        <v>120.4926732232433</v>
      </c>
      <c r="I33" s="931">
        <v>138.1324671827131</v>
      </c>
      <c r="J33" s="930">
        <v>510.15086710023695</v>
      </c>
      <c r="K33" s="931">
        <v>525.86817609581294</v>
      </c>
      <c r="N33" s="932"/>
      <c r="O33" s="932"/>
      <c r="P33" s="932"/>
      <c r="Q33" s="932"/>
      <c r="R33" s="932"/>
      <c r="S33" s="932"/>
      <c r="T33" s="932"/>
      <c r="U33" s="932"/>
      <c r="V33" s="932"/>
    </row>
    <row r="34" spans="1:24" s="298" customFormat="1" ht="15.95" customHeight="1">
      <c r="A34" s="294"/>
      <c r="B34" s="940"/>
      <c r="C34" s="940"/>
      <c r="D34" s="941"/>
      <c r="E34" s="299"/>
      <c r="I34" s="299"/>
      <c r="N34" s="942"/>
      <c r="O34" s="942"/>
      <c r="P34" s="942"/>
      <c r="Q34" s="942"/>
      <c r="R34" s="942"/>
      <c r="S34" s="942"/>
      <c r="T34" s="942"/>
      <c r="U34" s="942"/>
      <c r="V34" s="942"/>
      <c r="W34" s="942"/>
      <c r="X34" s="943"/>
    </row>
    <row r="37" spans="1:24" s="913" customFormat="1">
      <c r="B37" s="946"/>
      <c r="C37" s="946"/>
      <c r="D37" s="946"/>
      <c r="E37" s="946"/>
      <c r="F37" s="946"/>
      <c r="G37" s="946"/>
      <c r="H37" s="946"/>
      <c r="I37" s="946"/>
      <c r="J37" s="946"/>
      <c r="K37" s="946"/>
      <c r="L37" s="947"/>
    </row>
    <row r="38" spans="1:24" s="913" customFormat="1">
      <c r="B38" s="946"/>
      <c r="C38" s="946"/>
      <c r="D38" s="946"/>
      <c r="E38" s="946"/>
      <c r="F38" s="946"/>
      <c r="G38" s="946"/>
      <c r="H38" s="946"/>
      <c r="I38" s="946"/>
      <c r="J38" s="946"/>
      <c r="K38" s="946"/>
      <c r="L38" s="947"/>
    </row>
    <row r="39" spans="1:24" s="913" customFormat="1">
      <c r="B39" s="946"/>
      <c r="C39" s="946"/>
      <c r="D39" s="946"/>
      <c r="E39" s="946"/>
      <c r="F39" s="946"/>
      <c r="G39" s="946"/>
      <c r="H39" s="946"/>
      <c r="I39" s="946"/>
      <c r="J39" s="946"/>
      <c r="K39" s="946"/>
      <c r="L39" s="947"/>
    </row>
    <row r="40" spans="1:24" s="913" customFormat="1">
      <c r="B40" s="946"/>
      <c r="C40" s="946"/>
      <c r="D40" s="946"/>
      <c r="E40" s="946"/>
      <c r="F40" s="946"/>
      <c r="G40" s="946"/>
      <c r="H40" s="946"/>
      <c r="I40" s="946"/>
      <c r="J40" s="946"/>
      <c r="K40" s="946"/>
      <c r="L40" s="947"/>
    </row>
    <row r="41" spans="1:24" s="913" customFormat="1">
      <c r="B41" s="946"/>
      <c r="C41" s="946"/>
      <c r="D41" s="946"/>
      <c r="E41" s="946"/>
      <c r="F41" s="946"/>
      <c r="G41" s="946"/>
      <c r="H41" s="946"/>
      <c r="I41" s="946"/>
      <c r="J41" s="946"/>
      <c r="K41" s="946"/>
      <c r="L41" s="947"/>
    </row>
    <row r="42" spans="1:24" s="913" customFormat="1">
      <c r="B42" s="946"/>
      <c r="C42" s="946"/>
      <c r="D42" s="946"/>
      <c r="E42" s="946"/>
      <c r="F42" s="946"/>
      <c r="G42" s="946"/>
      <c r="H42" s="946"/>
      <c r="I42" s="946"/>
      <c r="J42" s="946"/>
      <c r="K42" s="946"/>
      <c r="L42" s="947"/>
    </row>
    <row r="43" spans="1:24" s="913" customFormat="1">
      <c r="B43" s="946"/>
      <c r="C43" s="946"/>
      <c r="D43" s="946"/>
      <c r="E43" s="946"/>
      <c r="F43" s="946"/>
      <c r="G43" s="946"/>
      <c r="H43" s="946"/>
      <c r="I43" s="946"/>
      <c r="J43" s="946"/>
      <c r="K43" s="946"/>
      <c r="L43" s="947"/>
    </row>
    <row r="44" spans="1:24">
      <c r="A44" s="913"/>
      <c r="B44" s="946"/>
      <c r="C44" s="946"/>
      <c r="D44" s="946"/>
      <c r="E44" s="946"/>
      <c r="F44" s="946"/>
      <c r="G44" s="946"/>
      <c r="H44" s="946"/>
      <c r="I44" s="946"/>
      <c r="J44" s="946"/>
      <c r="K44" s="946"/>
    </row>
    <row r="45" spans="1:24">
      <c r="A45" s="913"/>
      <c r="B45" s="946"/>
      <c r="C45" s="946"/>
      <c r="D45" s="946"/>
      <c r="E45" s="946"/>
      <c r="F45" s="946"/>
      <c r="G45" s="946"/>
      <c r="H45" s="946"/>
      <c r="I45" s="946"/>
      <c r="J45" s="946"/>
      <c r="K45" s="946"/>
    </row>
    <row r="48" spans="1:24" ht="33.75">
      <c r="B48" s="948"/>
    </row>
  </sheetData>
  <pageMargins left="0.74803149606299213" right="0.35433070866141736" top="0.47244094488188981" bottom="0.43307086614173229" header="0.11811023622047245" footer="0.11811023622047245"/>
  <pageSetup paperSize="9" scale="70"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C29"/>
  <sheetViews>
    <sheetView view="pageBreakPreview" zoomScale="70" zoomScaleNormal="70" zoomScaleSheetLayoutView="70" workbookViewId="0"/>
  </sheetViews>
  <sheetFormatPr defaultColWidth="9.140625" defaultRowHeight="12.75"/>
  <cols>
    <col min="1" max="1" width="65.7109375" style="547" customWidth="1"/>
    <col min="2" max="5" width="12.7109375" style="949" customWidth="1"/>
    <col min="6" max="9" width="12.7109375" style="547" customWidth="1"/>
    <col min="10" max="10" width="3.7109375" style="950" customWidth="1"/>
    <col min="11" max="16384" width="9.140625" style="547"/>
  </cols>
  <sheetData>
    <row r="1" spans="1:29" ht="49.5" customHeight="1"/>
    <row r="2" spans="1:29" s="192" customFormat="1" ht="39.950000000000003" customHeight="1">
      <c r="A2" s="1134" t="s">
        <v>620</v>
      </c>
      <c r="B2" s="951"/>
      <c r="C2" s="952"/>
      <c r="D2" s="952"/>
      <c r="E2" s="953"/>
      <c r="F2" s="954"/>
      <c r="I2" s="955"/>
      <c r="J2" s="956"/>
      <c r="K2" s="270"/>
      <c r="L2" s="270"/>
      <c r="M2" s="270"/>
      <c r="N2" s="270"/>
      <c r="O2" s="270"/>
      <c r="P2" s="270"/>
      <c r="Q2" s="270"/>
      <c r="R2" s="270"/>
      <c r="S2" s="270"/>
      <c r="T2" s="270"/>
      <c r="U2" s="270"/>
      <c r="V2" s="270"/>
      <c r="W2" s="270"/>
      <c r="X2" s="270"/>
      <c r="Y2" s="270"/>
      <c r="Z2" s="270"/>
      <c r="AA2" s="270"/>
      <c r="AB2" s="270"/>
      <c r="AC2" s="270"/>
    </row>
    <row r="3" spans="1:29" s="192" customFormat="1" ht="2.1" customHeight="1">
      <c r="A3" s="957"/>
      <c r="B3" s="958"/>
      <c r="C3" s="959"/>
      <c r="D3" s="959"/>
      <c r="E3" s="960"/>
      <c r="F3" s="195"/>
      <c r="G3" s="961"/>
      <c r="H3" s="961"/>
      <c r="I3" s="195"/>
      <c r="J3" s="193"/>
      <c r="K3" s="270"/>
      <c r="L3" s="270"/>
      <c r="M3" s="270"/>
      <c r="N3" s="270"/>
      <c r="O3" s="270"/>
      <c r="P3" s="270"/>
      <c r="Q3" s="270"/>
      <c r="R3" s="270"/>
      <c r="S3" s="270"/>
      <c r="T3" s="270"/>
      <c r="U3" s="270"/>
      <c r="V3" s="270"/>
      <c r="W3" s="270"/>
      <c r="X3" s="270"/>
      <c r="Y3" s="270"/>
      <c r="Z3" s="270"/>
      <c r="AA3" s="270"/>
      <c r="AB3" s="270"/>
      <c r="AC3" s="270"/>
    </row>
    <row r="4" spans="1:29" s="210" customFormat="1" ht="15.75" customHeight="1">
      <c r="A4" s="333"/>
      <c r="B4" s="962"/>
      <c r="C4" s="962"/>
      <c r="D4" s="962"/>
      <c r="E4" s="963"/>
      <c r="F4" s="964"/>
      <c r="J4" s="230"/>
    </row>
    <row r="5" spans="1:29" s="199" customFormat="1" ht="20.100000000000001" customHeight="1">
      <c r="A5" s="965" t="s">
        <v>567</v>
      </c>
      <c r="B5" s="201"/>
      <c r="C5" s="201"/>
      <c r="D5" s="201"/>
      <c r="E5" s="847"/>
      <c r="F5" s="847"/>
      <c r="G5" s="847"/>
      <c r="H5" s="847"/>
      <c r="I5" s="847"/>
      <c r="J5" s="230"/>
    </row>
    <row r="6" spans="1:29" s="298" customFormat="1" ht="15.95" customHeight="1">
      <c r="A6" s="966" t="s">
        <v>347</v>
      </c>
      <c r="B6" s="589" t="s">
        <v>190</v>
      </c>
      <c r="C6" s="204" t="s">
        <v>191</v>
      </c>
      <c r="D6" s="204" t="s">
        <v>192</v>
      </c>
      <c r="E6" s="204" t="s">
        <v>193</v>
      </c>
      <c r="F6" s="590" t="s">
        <v>54</v>
      </c>
      <c r="G6" s="591" t="s">
        <v>55</v>
      </c>
      <c r="H6" s="591" t="s">
        <v>56</v>
      </c>
      <c r="I6" s="591" t="s">
        <v>57</v>
      </c>
      <c r="J6" s="193"/>
    </row>
    <row r="7" spans="1:29" s="298" customFormat="1" ht="15.95" customHeight="1">
      <c r="A7" s="967" t="s">
        <v>568</v>
      </c>
      <c r="B7" s="915">
        <v>69.943967222442907</v>
      </c>
      <c r="C7" s="968">
        <v>73.182664430335691</v>
      </c>
      <c r="D7" s="968">
        <v>74.342405416089704</v>
      </c>
      <c r="E7" s="969">
        <v>77.763360032509894</v>
      </c>
      <c r="F7" s="916">
        <v>78.977825276750508</v>
      </c>
      <c r="G7" s="970">
        <v>75.550345288118194</v>
      </c>
      <c r="H7" s="970">
        <v>73.42741981747271</v>
      </c>
      <c r="I7" s="917">
        <v>70.597335305630708</v>
      </c>
      <c r="J7" s="193"/>
    </row>
    <row r="8" spans="1:29" s="298" customFormat="1" ht="15.95" customHeight="1">
      <c r="A8" s="967" t="s">
        <v>569</v>
      </c>
      <c r="B8" s="915">
        <v>47.161874210281006</v>
      </c>
      <c r="C8" s="968">
        <v>46.415164017372355</v>
      </c>
      <c r="D8" s="968">
        <v>45.309999743421287</v>
      </c>
      <c r="E8" s="969">
        <v>45.704131578486269</v>
      </c>
      <c r="F8" s="916">
        <v>44.220780390862807</v>
      </c>
      <c r="G8" s="970">
        <v>43.176225221788975</v>
      </c>
      <c r="H8" s="970">
        <v>41.918285175953642</v>
      </c>
      <c r="I8" s="917">
        <v>43.135156667043937</v>
      </c>
      <c r="J8" s="193"/>
    </row>
    <row r="9" spans="1:29" s="298" customFormat="1" ht="15.95" customHeight="1">
      <c r="A9" s="967" t="s">
        <v>570</v>
      </c>
      <c r="B9" s="915">
        <v>57.018434497219204</v>
      </c>
      <c r="C9" s="968">
        <v>56.519744213643499</v>
      </c>
      <c r="D9" s="968">
        <v>56.335708122605297</v>
      </c>
      <c r="E9" s="969">
        <v>61.005765532351006</v>
      </c>
      <c r="F9" s="916">
        <v>61.596528415913198</v>
      </c>
      <c r="G9" s="970">
        <v>61.189857506145202</v>
      </c>
      <c r="H9" s="970">
        <v>58.175150180597107</v>
      </c>
      <c r="I9" s="917">
        <v>58.9669171551337</v>
      </c>
      <c r="J9" s="193"/>
    </row>
    <row r="10" spans="1:29" s="298" customFormat="1" ht="15.95" customHeight="1">
      <c r="A10" s="971" t="s">
        <v>571</v>
      </c>
      <c r="B10" s="972">
        <v>174.12427592994311</v>
      </c>
      <c r="C10" s="973">
        <v>176.11757266135155</v>
      </c>
      <c r="D10" s="973">
        <v>175.98811328211627</v>
      </c>
      <c r="E10" s="974">
        <v>184.47325714334715</v>
      </c>
      <c r="F10" s="975">
        <v>184.79513408352653</v>
      </c>
      <c r="G10" s="976">
        <v>179.91642801605235</v>
      </c>
      <c r="H10" s="976">
        <v>173.52085517402347</v>
      </c>
      <c r="I10" s="976">
        <v>172.69940912780834</v>
      </c>
      <c r="J10" s="193"/>
    </row>
    <row r="11" spans="1:29" s="298" customFormat="1" ht="15.95" customHeight="1">
      <c r="A11" s="977" t="s">
        <v>572</v>
      </c>
      <c r="B11" s="978">
        <v>39.365363857609495</v>
      </c>
      <c r="C11" s="979">
        <v>38.637214717837701</v>
      </c>
      <c r="D11" s="979">
        <v>38.220099574670094</v>
      </c>
      <c r="E11" s="980">
        <v>28.932677577938097</v>
      </c>
      <c r="F11" s="981">
        <v>28.0557638254922</v>
      </c>
      <c r="G11" s="982">
        <v>22.054217700427397</v>
      </c>
      <c r="H11" s="982">
        <v>21.385921957069801</v>
      </c>
      <c r="I11" s="983">
        <v>19.851582198366696</v>
      </c>
      <c r="J11" s="193"/>
    </row>
    <row r="12" spans="1:29" s="298" customFormat="1" ht="15.95" customHeight="1">
      <c r="A12" s="984"/>
      <c r="B12" s="985"/>
      <c r="C12" s="986"/>
      <c r="D12" s="986"/>
      <c r="E12" s="987"/>
      <c r="F12" s="193"/>
      <c r="G12" s="192"/>
      <c r="H12" s="192"/>
      <c r="I12" s="192"/>
      <c r="J12" s="193"/>
    </row>
    <row r="13" spans="1:29" s="298" customFormat="1" ht="20.100000000000001" customHeight="1">
      <c r="A13" s="965" t="s">
        <v>573</v>
      </c>
      <c r="B13" s="201"/>
      <c r="C13" s="201"/>
      <c r="D13" s="201"/>
      <c r="E13" s="896"/>
      <c r="F13" s="847"/>
      <c r="G13" s="847"/>
      <c r="H13" s="847"/>
      <c r="I13" s="847"/>
      <c r="J13" s="193"/>
    </row>
    <row r="14" spans="1:29" s="298" customFormat="1" ht="15.95" customHeight="1">
      <c r="A14" s="966" t="s">
        <v>347</v>
      </c>
      <c r="B14" s="589" t="s">
        <v>190</v>
      </c>
      <c r="C14" s="204" t="s">
        <v>191</v>
      </c>
      <c r="D14" s="204" t="s">
        <v>192</v>
      </c>
      <c r="E14" s="204" t="s">
        <v>193</v>
      </c>
      <c r="F14" s="590" t="s">
        <v>54</v>
      </c>
      <c r="G14" s="591" t="s">
        <v>55</v>
      </c>
      <c r="H14" s="591" t="s">
        <v>56</v>
      </c>
      <c r="I14" s="591" t="s">
        <v>57</v>
      </c>
      <c r="J14" s="193"/>
    </row>
    <row r="15" spans="1:29" s="298" customFormat="1" ht="15.95" customHeight="1">
      <c r="A15" s="988" t="s">
        <v>574</v>
      </c>
      <c r="B15" s="915">
        <v>33.985185372663054</v>
      </c>
      <c r="C15" s="968">
        <v>32.8467291501726</v>
      </c>
      <c r="D15" s="968">
        <v>32.284906374729999</v>
      </c>
      <c r="E15" s="683">
        <v>33.070556936440461</v>
      </c>
      <c r="F15" s="916">
        <v>31.962547378619007</v>
      </c>
      <c r="G15" s="970">
        <v>33.321318200467843</v>
      </c>
      <c r="H15" s="970">
        <v>32.682662791464338</v>
      </c>
      <c r="I15" s="685">
        <v>34.917866719050117</v>
      </c>
      <c r="J15" s="193"/>
    </row>
    <row r="16" spans="1:29" s="298" customFormat="1" ht="15.95" customHeight="1">
      <c r="A16" s="988" t="s">
        <v>575</v>
      </c>
      <c r="B16" s="915">
        <v>136.81341750476699</v>
      </c>
      <c r="C16" s="968">
        <v>139.58972094419201</v>
      </c>
      <c r="D16" s="968">
        <v>139.94240975454599</v>
      </c>
      <c r="E16" s="683">
        <v>147.51180927219499</v>
      </c>
      <c r="F16" s="916">
        <v>147.52844358658899</v>
      </c>
      <c r="G16" s="970">
        <v>141.76650409594899</v>
      </c>
      <c r="H16" s="970">
        <v>136.79100101222099</v>
      </c>
      <c r="I16" s="685">
        <v>133.70263679324299</v>
      </c>
      <c r="J16" s="193"/>
    </row>
    <row r="17" spans="1:10" s="298" customFormat="1" ht="15.95" customHeight="1">
      <c r="A17" s="988" t="s">
        <v>576</v>
      </c>
      <c r="B17" s="915">
        <v>3.3256730656899798</v>
      </c>
      <c r="C17" s="968">
        <v>3.6811225685398004</v>
      </c>
      <c r="D17" s="968">
        <v>3.7607971523337698</v>
      </c>
      <c r="E17" s="683">
        <v>3.8908909361886805</v>
      </c>
      <c r="F17" s="916">
        <v>5.3041431217969306</v>
      </c>
      <c r="G17" s="970">
        <v>4.8286057236972901</v>
      </c>
      <c r="H17" s="970">
        <v>4.0471913796177601</v>
      </c>
      <c r="I17" s="685">
        <v>4.0789056159790702</v>
      </c>
      <c r="J17" s="193"/>
    </row>
    <row r="18" spans="1:10" s="298" customFormat="1" ht="15.95" customHeight="1">
      <c r="A18" s="989" t="s">
        <v>358</v>
      </c>
      <c r="B18" s="990">
        <v>174.12427594312001</v>
      </c>
      <c r="C18" s="991">
        <v>176.11757266290439</v>
      </c>
      <c r="D18" s="991">
        <v>175.98811328160977</v>
      </c>
      <c r="E18" s="992">
        <v>184.47325714482412</v>
      </c>
      <c r="F18" s="993">
        <v>184.79513408700493</v>
      </c>
      <c r="G18" s="994">
        <v>179.91642802011413</v>
      </c>
      <c r="H18" s="994">
        <v>173.5208551833031</v>
      </c>
      <c r="I18" s="995">
        <v>172.69940912827218</v>
      </c>
      <c r="J18" s="193"/>
    </row>
    <row r="19" spans="1:10" s="298" customFormat="1" ht="15.95" customHeight="1">
      <c r="A19" s="984"/>
      <c r="B19" s="985"/>
      <c r="C19" s="986"/>
      <c r="D19" s="986"/>
      <c r="E19" s="987"/>
      <c r="F19" s="193"/>
      <c r="G19" s="192"/>
      <c r="H19" s="192"/>
      <c r="I19" s="192"/>
      <c r="J19" s="193"/>
    </row>
    <row r="20" spans="1:10" s="298" customFormat="1" ht="20.100000000000001" customHeight="1">
      <c r="A20" s="965" t="s">
        <v>577</v>
      </c>
      <c r="B20" s="201"/>
      <c r="C20" s="201"/>
      <c r="D20" s="201"/>
      <c r="E20" s="896"/>
      <c r="F20" s="847"/>
      <c r="G20" s="847"/>
      <c r="H20" s="847"/>
      <c r="I20" s="847"/>
      <c r="J20" s="193"/>
    </row>
    <row r="21" spans="1:10" s="298" customFormat="1" ht="15.95" customHeight="1">
      <c r="A21" s="966" t="s">
        <v>347</v>
      </c>
      <c r="B21" s="589" t="s">
        <v>190</v>
      </c>
      <c r="C21" s="204" t="s">
        <v>191</v>
      </c>
      <c r="D21" s="204" t="s">
        <v>192</v>
      </c>
      <c r="E21" s="204" t="s">
        <v>193</v>
      </c>
      <c r="F21" s="590" t="s">
        <v>54</v>
      </c>
      <c r="G21" s="591" t="s">
        <v>55</v>
      </c>
      <c r="H21" s="591" t="s">
        <v>56</v>
      </c>
      <c r="I21" s="591" t="s">
        <v>57</v>
      </c>
      <c r="J21" s="193"/>
    </row>
    <row r="22" spans="1:10" s="298" customFormat="1" ht="15.95" customHeight="1">
      <c r="A22" s="996" t="s">
        <v>537</v>
      </c>
      <c r="B22" s="997">
        <v>176.117572661352</v>
      </c>
      <c r="C22" s="998">
        <v>175.98811328211599</v>
      </c>
      <c r="D22" s="998">
        <v>184.47325714334698</v>
      </c>
      <c r="E22" s="999">
        <v>184.79513408304902</v>
      </c>
      <c r="F22" s="1000">
        <v>179.91642801605201</v>
      </c>
      <c r="G22" s="1001">
        <v>173.52085517402398</v>
      </c>
      <c r="H22" s="1001">
        <v>172.699409127808</v>
      </c>
      <c r="I22" s="1002">
        <v>168.736455723337</v>
      </c>
      <c r="J22" s="193"/>
    </row>
    <row r="23" spans="1:10" s="298" customFormat="1" ht="15.95" customHeight="1">
      <c r="A23" s="988" t="s">
        <v>578</v>
      </c>
      <c r="B23" s="915">
        <v>-2.6232356230201912</v>
      </c>
      <c r="C23" s="968">
        <v>-0.39239040473230491</v>
      </c>
      <c r="D23" s="968">
        <v>-3.5790594744488007</v>
      </c>
      <c r="E23" s="683">
        <v>-3.0080026572339995</v>
      </c>
      <c r="F23" s="916">
        <v>3.2651011176254103</v>
      </c>
      <c r="G23" s="970">
        <v>0.9066989259726943</v>
      </c>
      <c r="H23" s="970">
        <v>-1.6671327017489965</v>
      </c>
      <c r="I23" s="685">
        <v>-2.5937228855302238E-2</v>
      </c>
      <c r="J23" s="193"/>
    </row>
    <row r="24" spans="1:10" s="298" customFormat="1" ht="15.95" customHeight="1">
      <c r="A24" s="988" t="s">
        <v>579</v>
      </c>
      <c r="B24" s="915">
        <v>-4.6635603904724072E-9</v>
      </c>
      <c r="C24" s="968">
        <v>-7.3689937591552724E-10</v>
      </c>
      <c r="D24" s="968">
        <v>7.3688936233520497E-10</v>
      </c>
      <c r="E24" s="683">
        <v>0</v>
      </c>
      <c r="F24" s="916">
        <v>-4.4729089736938501E-10</v>
      </c>
      <c r="G24" s="970">
        <v>0</v>
      </c>
      <c r="H24" s="970">
        <v>0</v>
      </c>
      <c r="I24" s="685">
        <v>0</v>
      </c>
      <c r="J24" s="193"/>
    </row>
    <row r="25" spans="1:10" s="298" customFormat="1" ht="15.95" customHeight="1">
      <c r="A25" s="988" t="s">
        <v>352</v>
      </c>
      <c r="B25" s="915">
        <v>2.0485665042977614</v>
      </c>
      <c r="C25" s="968">
        <v>0.74902289522612997</v>
      </c>
      <c r="D25" s="968">
        <v>-3.7507569420122859</v>
      </c>
      <c r="E25" s="683">
        <v>0.84373989572693597</v>
      </c>
      <c r="F25" s="916">
        <v>4.1980522272126022</v>
      </c>
      <c r="G25" s="970">
        <v>5.5288882328979101</v>
      </c>
      <c r="H25" s="970">
        <v>1.3138276547128889</v>
      </c>
      <c r="I25" s="685">
        <v>4.6354443113547008</v>
      </c>
      <c r="J25" s="193"/>
    </row>
    <row r="26" spans="1:10" s="298" customFormat="1" ht="15.95" customHeight="1">
      <c r="A26" s="1003" t="s">
        <v>353</v>
      </c>
      <c r="B26" s="915">
        <v>-1.4186276080225995</v>
      </c>
      <c r="C26" s="968">
        <v>-0.22717311052158037</v>
      </c>
      <c r="D26" s="968">
        <v>-1.1553274455066893</v>
      </c>
      <c r="E26" s="1004">
        <v>1.8423858218052898</v>
      </c>
      <c r="F26" s="916">
        <v>-2.5844472769164994</v>
      </c>
      <c r="G26" s="970">
        <v>-4.0014316841633618E-2</v>
      </c>
      <c r="H26" s="970">
        <v>1.174751093251291</v>
      </c>
      <c r="I26" s="1005">
        <v>-0.64655367802814689</v>
      </c>
      <c r="J26" s="193"/>
    </row>
    <row r="27" spans="1:10" s="298" customFormat="1" ht="15.95" customHeight="1">
      <c r="A27" s="1006" t="s">
        <v>354</v>
      </c>
      <c r="B27" s="990">
        <v>174.124275929943</v>
      </c>
      <c r="C27" s="991">
        <v>176.117572661352</v>
      </c>
      <c r="D27" s="991">
        <v>175.98811328211599</v>
      </c>
      <c r="E27" s="1007">
        <v>184.47325714334698</v>
      </c>
      <c r="F27" s="993">
        <v>184.79513408352699</v>
      </c>
      <c r="G27" s="994">
        <v>179.91642801605201</v>
      </c>
      <c r="H27" s="994">
        <v>173.52085517402398</v>
      </c>
      <c r="I27" s="1008">
        <v>172.699409127808</v>
      </c>
      <c r="J27" s="193"/>
    </row>
    <row r="28" spans="1:10" s="883" customFormat="1" ht="15.95" customHeight="1">
      <c r="A28" s="851"/>
      <c r="B28" s="1009"/>
      <c r="C28" s="1009"/>
      <c r="D28" s="1009"/>
      <c r="E28" s="1009"/>
      <c r="F28" s="851"/>
      <c r="G28" s="851"/>
      <c r="H28" s="851"/>
      <c r="I28" s="851"/>
      <c r="J28" s="1010"/>
    </row>
    <row r="29" spans="1:10">
      <c r="B29" s="1011"/>
      <c r="E29" s="547"/>
    </row>
  </sheetData>
  <pageMargins left="0.74803149606299213" right="0.35433070866141736" top="0.47244094488188981" bottom="0.43307086614173229" header="0.11811023622047245" footer="0.11811023622047245"/>
  <pageSetup paperSize="9" scale="79"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A984"/>
    <pageSetUpPr fitToPage="1"/>
  </sheetPr>
  <dimension ref="A1:AH31"/>
  <sheetViews>
    <sheetView showGridLines="0" view="pageBreakPreview" zoomScale="70" zoomScaleNormal="50" zoomScaleSheetLayoutView="70" workbookViewId="0"/>
  </sheetViews>
  <sheetFormatPr defaultRowHeight="12.75"/>
  <cols>
    <col min="1" max="1" width="65.7109375" style="298" customWidth="1"/>
    <col min="2" max="3" width="12.7109375" style="298" customWidth="1"/>
    <col min="4" max="5" width="12.7109375" style="299" customWidth="1"/>
    <col min="6" max="11" width="12.7109375" style="298" customWidth="1"/>
    <col min="12" max="12" width="3.7109375" style="298" customWidth="1"/>
    <col min="13" max="16384" width="9.140625" style="298"/>
  </cols>
  <sheetData>
    <row r="1" spans="1:34" s="583" customFormat="1" ht="50.1" customHeight="1">
      <c r="A1" s="582"/>
    </row>
    <row r="2" spans="1:34" s="192" customFormat="1" ht="39.950000000000003" customHeight="1">
      <c r="A2" s="190" t="s">
        <v>609</v>
      </c>
      <c r="B2" s="585"/>
      <c r="C2" s="586"/>
      <c r="D2" s="586"/>
      <c r="E2" s="585"/>
      <c r="F2" s="585"/>
      <c r="G2" s="585"/>
      <c r="H2" s="369"/>
      <c r="L2" s="270"/>
      <c r="M2" s="270"/>
      <c r="N2" s="369"/>
      <c r="O2" s="369"/>
      <c r="P2" s="270"/>
      <c r="Q2" s="270"/>
      <c r="R2" s="270"/>
      <c r="S2" s="270"/>
      <c r="T2" s="270"/>
      <c r="U2" s="270"/>
      <c r="V2" s="270"/>
      <c r="W2" s="270"/>
      <c r="X2" s="270"/>
      <c r="Y2" s="270"/>
      <c r="Z2" s="270"/>
      <c r="AA2" s="270"/>
      <c r="AB2" s="270"/>
      <c r="AC2" s="270"/>
      <c r="AD2" s="270"/>
      <c r="AE2" s="270"/>
      <c r="AF2" s="270"/>
      <c r="AG2" s="270"/>
      <c r="AH2" s="270"/>
    </row>
    <row r="3" spans="1:34" s="192" customFormat="1" ht="2.1" customHeight="1">
      <c r="A3" s="587"/>
      <c r="B3" s="581"/>
      <c r="C3" s="588"/>
      <c r="D3" s="588"/>
      <c r="E3" s="581"/>
      <c r="F3" s="581"/>
      <c r="G3" s="581"/>
      <c r="H3" s="581"/>
      <c r="I3" s="581"/>
      <c r="J3" s="581"/>
      <c r="K3" s="581"/>
      <c r="L3" s="270"/>
      <c r="M3" s="270"/>
      <c r="N3" s="270"/>
      <c r="O3" s="270"/>
      <c r="P3" s="270"/>
      <c r="Q3" s="270"/>
      <c r="R3" s="270"/>
      <c r="S3" s="270"/>
      <c r="T3" s="270"/>
      <c r="U3" s="270"/>
      <c r="V3" s="270"/>
      <c r="W3" s="270"/>
      <c r="X3" s="270"/>
      <c r="Y3" s="270"/>
      <c r="Z3" s="270"/>
      <c r="AA3" s="270"/>
      <c r="AB3" s="270"/>
      <c r="AC3" s="270"/>
      <c r="AD3" s="270"/>
      <c r="AE3" s="270"/>
      <c r="AF3" s="270"/>
      <c r="AG3" s="270"/>
      <c r="AH3" s="270"/>
    </row>
    <row r="4" spans="1:34" s="199" customFormat="1" ht="15.75" customHeight="1">
      <c r="A4" s="197"/>
      <c r="B4" s="197"/>
      <c r="C4" s="197"/>
      <c r="D4" s="197"/>
      <c r="E4" s="198"/>
      <c r="F4" s="198"/>
      <c r="G4" s="198"/>
      <c r="H4" s="198"/>
      <c r="I4" s="198"/>
      <c r="J4" s="198"/>
      <c r="K4" s="198"/>
      <c r="L4" s="372"/>
      <c r="M4" s="372"/>
      <c r="N4" s="372"/>
      <c r="O4" s="372"/>
      <c r="P4" s="372"/>
      <c r="Q4" s="372"/>
      <c r="R4" s="372"/>
      <c r="S4" s="372"/>
      <c r="T4" s="372"/>
      <c r="U4" s="372"/>
      <c r="V4" s="372"/>
      <c r="W4" s="372"/>
      <c r="X4" s="372"/>
      <c r="Y4" s="372"/>
      <c r="Z4" s="372"/>
      <c r="AA4" s="372"/>
      <c r="AB4" s="372"/>
      <c r="AC4" s="372"/>
      <c r="AD4" s="372"/>
      <c r="AE4" s="372"/>
      <c r="AF4" s="372"/>
      <c r="AG4" s="372"/>
      <c r="AH4" s="372"/>
    </row>
    <row r="5" spans="1:34" s="199" customFormat="1" ht="20.100000000000001" customHeight="1">
      <c r="A5" s="200" t="s">
        <v>580</v>
      </c>
      <c r="B5" s="201"/>
      <c r="C5" s="201"/>
      <c r="D5" s="201"/>
      <c r="E5" s="201"/>
      <c r="F5" s="201"/>
      <c r="G5" s="201"/>
      <c r="H5" s="201"/>
      <c r="I5" s="201"/>
      <c r="J5" s="201"/>
      <c r="K5" s="201"/>
      <c r="L5" s="372"/>
    </row>
    <row r="6" spans="1:34" s="270" customFormat="1" ht="15.95" customHeight="1">
      <c r="A6" s="230" t="s">
        <v>269</v>
      </c>
      <c r="B6" s="589" t="s">
        <v>190</v>
      </c>
      <c r="C6" s="204" t="s">
        <v>191</v>
      </c>
      <c r="D6" s="204" t="s">
        <v>192</v>
      </c>
      <c r="E6" s="204" t="s">
        <v>193</v>
      </c>
      <c r="F6" s="590" t="s">
        <v>54</v>
      </c>
      <c r="G6" s="591" t="s">
        <v>55</v>
      </c>
      <c r="H6" s="208" t="s">
        <v>56</v>
      </c>
      <c r="I6" s="591" t="s">
        <v>57</v>
      </c>
      <c r="J6" s="207" t="s">
        <v>270</v>
      </c>
      <c r="K6" s="208" t="s">
        <v>271</v>
      </c>
      <c r="L6" s="296"/>
    </row>
    <row r="7" spans="1:34" s="297" customFormat="1" ht="15.95" customHeight="1">
      <c r="A7" s="1012" t="s">
        <v>77</v>
      </c>
      <c r="B7" s="594">
        <v>4.8254355162690281</v>
      </c>
      <c r="C7" s="608">
        <v>-1.9634791783395185</v>
      </c>
      <c r="D7" s="608">
        <v>-1.9203817131113399</v>
      </c>
      <c r="E7" s="609">
        <v>-1.0928788725900631</v>
      </c>
      <c r="F7" s="597">
        <v>-1.9446546061774257</v>
      </c>
      <c r="G7" s="610">
        <v>-1.9527283561906501</v>
      </c>
      <c r="H7" s="610">
        <v>-1.9257282657419803</v>
      </c>
      <c r="I7" s="611">
        <v>-1.8693247610795061</v>
      </c>
      <c r="J7" s="1013">
        <v>-0.15130424777189333</v>
      </c>
      <c r="K7" s="611">
        <v>-7.692435989189562</v>
      </c>
      <c r="L7" s="321"/>
      <c r="M7" s="637"/>
      <c r="N7" s="637"/>
    </row>
    <row r="8" spans="1:34" s="297" customFormat="1" ht="15.95" customHeight="1">
      <c r="A8" s="260" t="s">
        <v>65</v>
      </c>
      <c r="B8" s="612">
        <v>14</v>
      </c>
      <c r="C8" s="595">
        <v>-1.9371509552002E-13</v>
      </c>
      <c r="D8" s="595">
        <v>-13.999999999999881</v>
      </c>
      <c r="E8" s="596">
        <v>1.31316483020782E-13</v>
      </c>
      <c r="F8" s="613">
        <v>-9.9999999999997424</v>
      </c>
      <c r="G8" s="598">
        <v>-9.9999999999990958</v>
      </c>
      <c r="H8" s="598">
        <v>-9.0000000000000497</v>
      </c>
      <c r="I8" s="599">
        <v>-13.999999999999851</v>
      </c>
      <c r="J8" s="829">
        <v>5.6843418860808015E-14</v>
      </c>
      <c r="K8" s="599">
        <v>-42.999999999998742</v>
      </c>
      <c r="L8" s="321"/>
      <c r="M8" s="637"/>
      <c r="N8" s="637"/>
    </row>
    <row r="9" spans="1:34" s="297" customFormat="1" ht="15.95" customHeight="1">
      <c r="A9" s="1014" t="s">
        <v>581</v>
      </c>
      <c r="B9" s="614">
        <v>16.686895027881985</v>
      </c>
      <c r="C9" s="615">
        <v>3.3406630976375546</v>
      </c>
      <c r="D9" s="615">
        <v>-0.99117631822920327</v>
      </c>
      <c r="E9" s="616">
        <v>92.865724493331726</v>
      </c>
      <c r="F9" s="617">
        <v>21.283964296959624</v>
      </c>
      <c r="G9" s="618">
        <v>-2.6408399854577138</v>
      </c>
      <c r="H9" s="618">
        <v>9.5362323844610923</v>
      </c>
      <c r="I9" s="619">
        <v>33.033741466375645</v>
      </c>
      <c r="J9" s="1015">
        <v>111.90210630062207</v>
      </c>
      <c r="K9" s="619">
        <v>61.213098162338646</v>
      </c>
      <c r="L9" s="321"/>
      <c r="M9" s="637"/>
      <c r="N9" s="637"/>
    </row>
    <row r="10" spans="1:34" s="297" customFormat="1" ht="15.95" customHeight="1">
      <c r="A10" s="337" t="s">
        <v>66</v>
      </c>
      <c r="B10" s="600">
        <v>35.51233054415853</v>
      </c>
      <c r="C10" s="601">
        <v>1.3771839193007911</v>
      </c>
      <c r="D10" s="601">
        <v>-16.911558031348804</v>
      </c>
      <c r="E10" s="602">
        <v>91.77284562073956</v>
      </c>
      <c r="F10" s="603">
        <v>9.3393096907891753</v>
      </c>
      <c r="G10" s="604">
        <v>-14.593568341641294</v>
      </c>
      <c r="H10" s="604">
        <v>-1.3894958812821692</v>
      </c>
      <c r="I10" s="605">
        <v>17.164416705289238</v>
      </c>
      <c r="J10" s="833">
        <v>111.75080205285008</v>
      </c>
      <c r="K10" s="605">
        <v>10.52066217315495</v>
      </c>
      <c r="L10" s="321"/>
      <c r="M10" s="637"/>
      <c r="N10" s="637"/>
    </row>
    <row r="11" spans="1:34" ht="15.95" customHeight="1">
      <c r="A11" s="329" t="s">
        <v>582</v>
      </c>
      <c r="B11" s="612">
        <v>4.8254355162673139</v>
      </c>
      <c r="C11" s="595">
        <v>-1.9634791782966303</v>
      </c>
      <c r="D11" s="595">
        <v>-1.920381713158676</v>
      </c>
      <c r="E11" s="596">
        <v>-1.0928788725884004</v>
      </c>
      <c r="F11" s="613">
        <v>-1.9446546062058887</v>
      </c>
      <c r="G11" s="598">
        <v>-1.9527283561707982</v>
      </c>
      <c r="H11" s="598">
        <v>-1.9257282657417882</v>
      </c>
      <c r="I11" s="599">
        <v>-1.8693247610806096</v>
      </c>
      <c r="J11" s="829">
        <v>-0.15130424777639284</v>
      </c>
      <c r="K11" s="599">
        <v>-7.692435989199085</v>
      </c>
      <c r="L11" s="299"/>
      <c r="M11" s="637"/>
      <c r="N11" s="637"/>
    </row>
    <row r="12" spans="1:34" ht="15.95" customHeight="1">
      <c r="A12" s="329" t="s">
        <v>583</v>
      </c>
      <c r="B12" s="612">
        <v>1.002271892502909E-11</v>
      </c>
      <c r="C12" s="595">
        <v>-9.138602763389595E-15</v>
      </c>
      <c r="D12" s="595">
        <v>-1.05500221252441E-11</v>
      </c>
      <c r="E12" s="596">
        <v>1.05500221252441E-11</v>
      </c>
      <c r="F12" s="613">
        <v>9.0021698269993019E-11</v>
      </c>
      <c r="G12" s="598">
        <v>-4.0008628275245456E-11</v>
      </c>
      <c r="H12" s="598">
        <v>-8.9911627583205712E-12</v>
      </c>
      <c r="I12" s="599">
        <v>-1.01327896118164E-12</v>
      </c>
      <c r="J12" s="829">
        <v>1.00135803222657E-11</v>
      </c>
      <c r="K12" s="599">
        <v>4.0008628275245353E-11</v>
      </c>
      <c r="L12" s="299"/>
      <c r="M12" s="637"/>
      <c r="N12" s="637"/>
    </row>
    <row r="13" spans="1:34" ht="15.95" customHeight="1">
      <c r="A13" s="329" t="s">
        <v>584</v>
      </c>
      <c r="B13" s="612">
        <v>2.3509579478128696E-11</v>
      </c>
      <c r="C13" s="595">
        <v>1.952290767803783E-11</v>
      </c>
      <c r="D13" s="595">
        <v>1.002271892502909E-11</v>
      </c>
      <c r="E13" s="596">
        <v>1.1368683772161603E-12</v>
      </c>
      <c r="F13" s="613">
        <v>6.0980324633419511E-11</v>
      </c>
      <c r="G13" s="598">
        <v>-4.0914597775554282E-11</v>
      </c>
      <c r="H13" s="598">
        <v>7.0485839387401938E-12</v>
      </c>
      <c r="I13" s="599">
        <v>-3.979039320256561E-12</v>
      </c>
      <c r="J13" s="829">
        <v>5.4192074458411777E-11</v>
      </c>
      <c r="K13" s="599">
        <v>2.3135271476348862E-11</v>
      </c>
      <c r="L13" s="299"/>
      <c r="M13" s="637"/>
      <c r="N13" s="637"/>
    </row>
    <row r="14" spans="1:34" ht="15.95" customHeight="1">
      <c r="A14" s="329" t="s">
        <v>585</v>
      </c>
      <c r="B14" s="612">
        <v>-2.935958036687221E-13</v>
      </c>
      <c r="C14" s="595">
        <v>-1.2794316717194818E-15</v>
      </c>
      <c r="D14" s="595">
        <v>-1.02445483207703E-14</v>
      </c>
      <c r="E14" s="596">
        <v>-1.1071733752032706E-14</v>
      </c>
      <c r="F14" s="613">
        <v>-2.2732820070810192E-15</v>
      </c>
      <c r="G14" s="598">
        <v>0</v>
      </c>
      <c r="H14" s="598">
        <v>-7.0622832026856487E-14</v>
      </c>
      <c r="I14" s="599">
        <v>9.0162757260259242E-14</v>
      </c>
      <c r="J14" s="829">
        <v>-3.1619151741324458E-13</v>
      </c>
      <c r="K14" s="599">
        <v>1.7266643226321736E-14</v>
      </c>
      <c r="L14" s="299"/>
      <c r="M14" s="637"/>
      <c r="N14" s="637"/>
    </row>
    <row r="15" spans="1:34" ht="15.95" customHeight="1">
      <c r="A15" s="329" t="s">
        <v>586</v>
      </c>
      <c r="B15" s="612">
        <v>-9.672759915702044E-12</v>
      </c>
      <c r="C15" s="595">
        <v>-1.0658141036401503E-14</v>
      </c>
      <c r="D15" s="595">
        <v>-9.9886392490592178E-15</v>
      </c>
      <c r="E15" s="596">
        <v>1.1068550520579654E-15</v>
      </c>
      <c r="F15" s="613">
        <v>-1.0125233984581428E-13</v>
      </c>
      <c r="G15" s="598">
        <v>1.1021450063708433E-13</v>
      </c>
      <c r="H15" s="598">
        <v>-5.925357982050606E-14</v>
      </c>
      <c r="I15" s="599">
        <v>5.02914190292358E-14</v>
      </c>
      <c r="J15" s="829">
        <v>-9.6922998409354468E-12</v>
      </c>
      <c r="K15" s="599">
        <v>-2.0194839173657902E-28</v>
      </c>
      <c r="L15" s="299"/>
      <c r="M15" s="637"/>
      <c r="N15" s="637"/>
    </row>
    <row r="16" spans="1:34" ht="15.95" customHeight="1">
      <c r="A16" s="329" t="s">
        <v>587</v>
      </c>
      <c r="B16" s="612">
        <v>-2.01165676116943E-13</v>
      </c>
      <c r="C16" s="595">
        <v>1.01514160633087E-13</v>
      </c>
      <c r="D16" s="595">
        <v>2.0897532522212715E-12</v>
      </c>
      <c r="E16" s="596">
        <v>-9.3308335635810865E-13</v>
      </c>
      <c r="F16" s="613">
        <v>-6.529708116431716E-12</v>
      </c>
      <c r="G16" s="598">
        <v>1.9899853214155883E-12</v>
      </c>
      <c r="H16" s="598">
        <v>14.000000000001013</v>
      </c>
      <c r="I16" s="599">
        <v>-14.000000000000099</v>
      </c>
      <c r="J16" s="829">
        <v>1.0570183803793067E-12</v>
      </c>
      <c r="K16" s="599">
        <v>-3.626675379564399E-12</v>
      </c>
      <c r="L16" s="299"/>
      <c r="M16" s="637"/>
      <c r="N16" s="637"/>
    </row>
    <row r="17" spans="1:14" s="297" customFormat="1" ht="15.95" customHeight="1">
      <c r="A17" s="1016" t="s">
        <v>78</v>
      </c>
      <c r="B17" s="719">
        <v>4.8254355163148173</v>
      </c>
      <c r="C17" s="721">
        <v>-1.9634791782987944</v>
      </c>
      <c r="D17" s="721">
        <v>-1.9203817131617087</v>
      </c>
      <c r="E17" s="720">
        <v>-1.0928788725783807</v>
      </c>
      <c r="F17" s="722">
        <v>-1.9446546060677417</v>
      </c>
      <c r="G17" s="723">
        <v>-1.9527283562303139</v>
      </c>
      <c r="H17" s="723">
        <v>12.074271734263137</v>
      </c>
      <c r="I17" s="724">
        <v>-15.869324761081979</v>
      </c>
      <c r="J17" s="1017">
        <v>-0.1513042477240667</v>
      </c>
      <c r="K17" s="724">
        <v>-7.6924359891168974</v>
      </c>
      <c r="L17" s="321"/>
      <c r="M17" s="637"/>
      <c r="N17" s="637"/>
    </row>
    <row r="18" spans="1:14" ht="15.95" customHeight="1">
      <c r="A18" s="1018" t="s">
        <v>67</v>
      </c>
      <c r="B18" s="594">
        <v>22.799643345154262</v>
      </c>
      <c r="C18" s="608">
        <v>5.611344445325491</v>
      </c>
      <c r="D18" s="608">
        <v>-5.6641761017241929</v>
      </c>
      <c r="E18" s="609">
        <v>0.29552016864211961</v>
      </c>
      <c r="F18" s="597">
        <v>-3.829350431629019</v>
      </c>
      <c r="G18" s="610">
        <v>-2.6457809257923612</v>
      </c>
      <c r="H18" s="610">
        <v>-21.453667601324707</v>
      </c>
      <c r="I18" s="611">
        <v>6.9698993959889322</v>
      </c>
      <c r="J18" s="1013">
        <v>23.042331857397681</v>
      </c>
      <c r="K18" s="611">
        <v>-20.958899562757157</v>
      </c>
      <c r="L18" s="299"/>
      <c r="M18" s="637"/>
      <c r="N18" s="637"/>
    </row>
    <row r="19" spans="1:14" ht="15.95" customHeight="1">
      <c r="A19" s="230" t="s">
        <v>588</v>
      </c>
      <c r="B19" s="612">
        <v>4.1677083486850108</v>
      </c>
      <c r="C19" s="595">
        <v>-4.1876222486789683E-2</v>
      </c>
      <c r="D19" s="595">
        <v>-1.8566681892571943</v>
      </c>
      <c r="E19" s="596">
        <v>-2.4115377869970018</v>
      </c>
      <c r="F19" s="613">
        <v>-1.5084578205794612</v>
      </c>
      <c r="G19" s="598">
        <v>-2.2173334470851902</v>
      </c>
      <c r="H19" s="598">
        <v>5.1572374482124594E-2</v>
      </c>
      <c r="I19" s="599">
        <v>1.8031803653997258E-2</v>
      </c>
      <c r="J19" s="829">
        <v>-0.14237385005597503</v>
      </c>
      <c r="K19" s="599">
        <v>-3.6561870895285296</v>
      </c>
      <c r="L19" s="299"/>
      <c r="M19" s="637"/>
      <c r="N19" s="637"/>
    </row>
    <row r="20" spans="1:14" ht="15.95" customHeight="1">
      <c r="A20" s="230" t="s">
        <v>64</v>
      </c>
      <c r="B20" s="612">
        <v>-3.0496494218859521E-17</v>
      </c>
      <c r="C20" s="595">
        <v>4.0190073491430667E-14</v>
      </c>
      <c r="D20" s="595">
        <v>0</v>
      </c>
      <c r="E20" s="596">
        <v>0</v>
      </c>
      <c r="F20" s="613">
        <v>0</v>
      </c>
      <c r="G20" s="598">
        <v>-8.1046280797636427E-15</v>
      </c>
      <c r="H20" s="598">
        <v>9.7699626167013776E-15</v>
      </c>
      <c r="I20" s="599">
        <v>0</v>
      </c>
      <c r="J20" s="829">
        <v>4.0159576997211809E-14</v>
      </c>
      <c r="K20" s="599">
        <v>1.6653345369377348E-15</v>
      </c>
      <c r="L20" s="299"/>
      <c r="M20" s="637"/>
      <c r="N20" s="637"/>
    </row>
    <row r="21" spans="1:14" s="297" customFormat="1" ht="15.95" customHeight="1">
      <c r="A21" s="337" t="s">
        <v>79</v>
      </c>
      <c r="B21" s="600">
        <v>31.792787210140823</v>
      </c>
      <c r="C21" s="601">
        <v>3.6059890445387</v>
      </c>
      <c r="D21" s="601">
        <v>-9.441226004142548</v>
      </c>
      <c r="E21" s="602">
        <v>-3.2088964909386553</v>
      </c>
      <c r="F21" s="603">
        <v>-7.2824628582916322</v>
      </c>
      <c r="G21" s="604">
        <v>-6.8158427291117052</v>
      </c>
      <c r="H21" s="604">
        <v>-9.3278234925879797</v>
      </c>
      <c r="I21" s="605">
        <v>-8.88139356143156</v>
      </c>
      <c r="J21" s="833">
        <v>22.748653759598319</v>
      </c>
      <c r="K21" s="605">
        <v>-32.307522641422878</v>
      </c>
      <c r="L21" s="321"/>
      <c r="M21" s="637"/>
      <c r="N21" s="637"/>
    </row>
    <row r="22" spans="1:14" s="297" customFormat="1" ht="15.95" customHeight="1">
      <c r="A22" s="337" t="s">
        <v>68</v>
      </c>
      <c r="B22" s="600">
        <v>3.7195433340162709</v>
      </c>
      <c r="C22" s="601">
        <v>-2.2288051252668133</v>
      </c>
      <c r="D22" s="601">
        <v>-7.4703320271810805</v>
      </c>
      <c r="E22" s="602">
        <v>94.981742111681569</v>
      </c>
      <c r="F22" s="603">
        <v>16.621772372268435</v>
      </c>
      <c r="G22" s="604">
        <v>-7.7777253319003758</v>
      </c>
      <c r="H22" s="604">
        <v>7.9383274537081361</v>
      </c>
      <c r="I22" s="605">
        <v>26.045810324943769</v>
      </c>
      <c r="J22" s="833">
        <v>89.002148293249931</v>
      </c>
      <c r="K22" s="605">
        <v>42.828184819019967</v>
      </c>
      <c r="L22" s="321"/>
      <c r="M22" s="637"/>
      <c r="N22" s="637"/>
    </row>
    <row r="23" spans="1:14" ht="15.95" customHeight="1">
      <c r="A23" s="336" t="s">
        <v>69</v>
      </c>
      <c r="B23" s="612">
        <v>-1.2537499999998305</v>
      </c>
      <c r="C23" s="595">
        <v>-1.026540999999954</v>
      </c>
      <c r="D23" s="595">
        <v>-1.4846060000001569</v>
      </c>
      <c r="E23" s="596">
        <v>-1.2529659999996248</v>
      </c>
      <c r="F23" s="613">
        <v>-1.8654410000004087</v>
      </c>
      <c r="G23" s="598">
        <v>-1.2711875887002995</v>
      </c>
      <c r="H23" s="598">
        <v>-1.9051700000001162</v>
      </c>
      <c r="I23" s="599">
        <v>-1.6756180000001903</v>
      </c>
      <c r="J23" s="829">
        <v>-5.0178629999995659</v>
      </c>
      <c r="K23" s="599">
        <v>-6.7174165887010151</v>
      </c>
      <c r="L23" s="299"/>
      <c r="M23" s="637"/>
      <c r="N23" s="637"/>
    </row>
    <row r="24" spans="1:14" ht="15.95" customHeight="1">
      <c r="A24" s="336" t="s">
        <v>70</v>
      </c>
      <c r="B24" s="612">
        <v>-3.1096180000000615</v>
      </c>
      <c r="C24" s="595">
        <v>-2.1502059999999541</v>
      </c>
      <c r="D24" s="595">
        <v>-2.0897350000000059</v>
      </c>
      <c r="E24" s="596">
        <v>-2.0255339999999999</v>
      </c>
      <c r="F24" s="613">
        <v>-1.7560629999999999</v>
      </c>
      <c r="G24" s="598">
        <v>-2.4838040000000001</v>
      </c>
      <c r="H24" s="598">
        <v>-1.9088959999999999</v>
      </c>
      <c r="I24" s="599">
        <v>-2.380001</v>
      </c>
      <c r="J24" s="829">
        <v>-9.375093000000021</v>
      </c>
      <c r="K24" s="599">
        <v>-8.5287640000000007</v>
      </c>
      <c r="L24" s="299"/>
      <c r="M24" s="637"/>
      <c r="N24" s="637"/>
    </row>
    <row r="25" spans="1:14" s="297" customFormat="1" ht="15.95" customHeight="1">
      <c r="A25" s="337" t="s">
        <v>71</v>
      </c>
      <c r="B25" s="600">
        <v>8.0829113340404408</v>
      </c>
      <c r="C25" s="601">
        <v>0.94794187477635405</v>
      </c>
      <c r="D25" s="601">
        <v>-3.8959910271792539</v>
      </c>
      <c r="E25" s="602">
        <v>98.260242111681109</v>
      </c>
      <c r="F25" s="603">
        <v>20.243276372340148</v>
      </c>
      <c r="G25" s="604">
        <v>-4.022733743274105</v>
      </c>
      <c r="H25" s="604">
        <v>11.752393453783723</v>
      </c>
      <c r="I25" s="605">
        <v>30.101429324944913</v>
      </c>
      <c r="J25" s="833">
        <v>103.39510429331865</v>
      </c>
      <c r="K25" s="605">
        <v>58.07436540779468</v>
      </c>
      <c r="L25" s="321"/>
      <c r="M25" s="637"/>
      <c r="N25" s="637"/>
    </row>
    <row r="26" spans="1:14" ht="15.95" customHeight="1">
      <c r="A26" s="336" t="s">
        <v>72</v>
      </c>
      <c r="B26" s="756">
        <v>-34.657313000000002</v>
      </c>
      <c r="C26" s="596">
        <v>0</v>
      </c>
      <c r="D26" s="596">
        <v>45.374229999999997</v>
      </c>
      <c r="E26" s="596">
        <v>0</v>
      </c>
      <c r="F26" s="649">
        <v>0</v>
      </c>
      <c r="G26" s="599">
        <v>0</v>
      </c>
      <c r="H26" s="599">
        <v>0</v>
      </c>
      <c r="I26" s="599">
        <v>0</v>
      </c>
      <c r="J26" s="829">
        <v>10.716916999999995</v>
      </c>
      <c r="K26" s="599">
        <v>0</v>
      </c>
      <c r="L26" s="299"/>
      <c r="M26" s="637"/>
      <c r="N26" s="637"/>
    </row>
    <row r="27" spans="1:14" ht="15.95" customHeight="1">
      <c r="A27" s="336" t="s">
        <v>589</v>
      </c>
      <c r="B27" s="756">
        <v>0</v>
      </c>
      <c r="C27" s="596">
        <v>0</v>
      </c>
      <c r="D27" s="596">
        <v>0</v>
      </c>
      <c r="E27" s="596">
        <v>0</v>
      </c>
      <c r="F27" s="649">
        <v>0</v>
      </c>
      <c r="G27" s="599">
        <v>0</v>
      </c>
      <c r="H27" s="599">
        <v>0</v>
      </c>
      <c r="I27" s="599">
        <v>0</v>
      </c>
      <c r="J27" s="829">
        <v>0</v>
      </c>
      <c r="K27" s="599">
        <v>0</v>
      </c>
      <c r="L27" s="299"/>
      <c r="M27" s="637"/>
      <c r="N27" s="637"/>
    </row>
    <row r="28" spans="1:14" ht="15.95" customHeight="1">
      <c r="A28" s="336" t="s">
        <v>590</v>
      </c>
      <c r="B28" s="756">
        <v>-2.4016344468691386E-12</v>
      </c>
      <c r="C28" s="596">
        <v>1.2178702490928117E-11</v>
      </c>
      <c r="D28" s="596">
        <v>-1.0054179711005418E-12</v>
      </c>
      <c r="E28" s="596">
        <v>2.8421709430404007E-14</v>
      </c>
      <c r="F28" s="649">
        <v>-1.9895196601282805E-12</v>
      </c>
      <c r="G28" s="599">
        <v>2.950173438875936E-11</v>
      </c>
      <c r="H28" s="599">
        <v>-3.007016857736744E-11</v>
      </c>
      <c r="I28" s="599">
        <v>5.6843418860808015E-13</v>
      </c>
      <c r="J28" s="829">
        <v>8.8000717823888408E-12</v>
      </c>
      <c r="K28" s="599">
        <v>-1.9895196601282805E-12</v>
      </c>
      <c r="L28" s="299"/>
      <c r="M28" s="637"/>
      <c r="N28" s="637"/>
    </row>
    <row r="29" spans="1:14" ht="15.95" customHeight="1">
      <c r="A29" s="336" t="s">
        <v>74</v>
      </c>
      <c r="B29" s="756">
        <v>7.3420096789970094E-14</v>
      </c>
      <c r="C29" s="596">
        <v>-3.2896421860422603E-15</v>
      </c>
      <c r="D29" s="596">
        <v>-2.8581325880701604E-14</v>
      </c>
      <c r="E29" s="596">
        <v>0</v>
      </c>
      <c r="F29" s="649">
        <v>7.5</v>
      </c>
      <c r="G29" s="599">
        <v>1.02445483207703E-14</v>
      </c>
      <c r="H29" s="599">
        <v>-1.02445483207703E-14</v>
      </c>
      <c r="I29" s="599">
        <v>1.02445483207703E-14</v>
      </c>
      <c r="J29" s="829">
        <v>4.1549128723226229E-14</v>
      </c>
      <c r="K29" s="599">
        <v>7.5000000000000107</v>
      </c>
      <c r="L29" s="299"/>
      <c r="M29" s="637"/>
      <c r="N29" s="637"/>
    </row>
    <row r="30" spans="1:14" s="297" customFormat="1" ht="15.95" customHeight="1">
      <c r="A30" s="1019" t="s">
        <v>75</v>
      </c>
      <c r="B30" s="1020">
        <v>-26.574401665976048</v>
      </c>
      <c r="C30" s="1021">
        <v>0.94794187480115966</v>
      </c>
      <c r="D30" s="1021">
        <v>41.478238972820208</v>
      </c>
      <c r="E30" s="1022">
        <v>98.260242111686125</v>
      </c>
      <c r="F30" s="1023">
        <v>27.74327637233705</v>
      </c>
      <c r="G30" s="1024">
        <v>-4.0227337432458015</v>
      </c>
      <c r="H30" s="1024">
        <v>11.752393453757065</v>
      </c>
      <c r="I30" s="1025">
        <v>30.10142932494341</v>
      </c>
      <c r="J30" s="1026">
        <v>114.11202129333145</v>
      </c>
      <c r="K30" s="1025">
        <v>65.574365407791731</v>
      </c>
      <c r="L30" s="321"/>
      <c r="M30" s="637"/>
      <c r="N30" s="637"/>
    </row>
    <row r="31" spans="1:14" ht="15.95" customHeight="1">
      <c r="A31" s="294"/>
      <c r="B31" s="940"/>
      <c r="C31" s="940"/>
      <c r="D31" s="941"/>
    </row>
  </sheetData>
  <pageMargins left="0.74803149606299213" right="0.35433070866141736" top="0.47244094488188981" bottom="0.43307086614173229" header="0.11811023622047245" footer="0.11811023622047245"/>
  <pageSetup paperSize="9" scale="70"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A984"/>
    <pageSetUpPr fitToPage="1"/>
  </sheetPr>
  <dimension ref="A1:AH13"/>
  <sheetViews>
    <sheetView showGridLines="0" tabSelected="1" view="pageBreakPreview" zoomScale="70" zoomScaleNormal="50" zoomScaleSheetLayoutView="70" workbookViewId="0">
      <selection activeCell="N19" sqref="N19"/>
    </sheetView>
  </sheetViews>
  <sheetFormatPr defaultRowHeight="12.75"/>
  <cols>
    <col min="1" max="1" width="72.7109375" style="298" customWidth="1"/>
    <col min="2" max="2" width="12.7109375" style="298" customWidth="1"/>
    <col min="3" max="3" width="12.7109375" style="641" customWidth="1"/>
    <col min="4" max="5" width="12.7109375" style="640" customWidth="1"/>
    <col min="6" max="8" width="12.7109375" style="641" customWidth="1"/>
    <col min="9" max="9" width="12.7109375" style="640" customWidth="1"/>
    <col min="10" max="11" width="12.7109375" style="641" customWidth="1"/>
    <col min="12" max="12" width="3.7109375" style="299" customWidth="1"/>
    <col min="13" max="13" width="9.140625" style="299"/>
    <col min="14" max="16384" width="9.140625" style="298"/>
  </cols>
  <sheetData>
    <row r="1" spans="1:34" s="583" customFormat="1" ht="50.1" customHeight="1">
      <c r="A1" s="582"/>
      <c r="C1" s="584"/>
      <c r="D1" s="584"/>
      <c r="E1" s="584"/>
      <c r="F1" s="584"/>
      <c r="G1" s="584"/>
      <c r="H1" s="584"/>
      <c r="I1" s="584"/>
      <c r="J1" s="584"/>
      <c r="K1" s="584"/>
    </row>
    <row r="2" spans="1:34" s="192" customFormat="1" ht="39.950000000000003" customHeight="1">
      <c r="A2" s="190" t="s">
        <v>610</v>
      </c>
      <c r="B2" s="585"/>
      <c r="C2" s="586"/>
      <c r="D2" s="586"/>
      <c r="E2" s="585"/>
      <c r="F2" s="585"/>
      <c r="G2" s="585"/>
      <c r="H2" s="369"/>
      <c r="L2" s="270"/>
      <c r="M2" s="270"/>
      <c r="N2" s="369"/>
      <c r="O2" s="369"/>
      <c r="P2" s="270"/>
      <c r="Q2" s="270"/>
      <c r="R2" s="270"/>
      <c r="S2" s="270"/>
      <c r="T2" s="270"/>
      <c r="U2" s="270"/>
      <c r="V2" s="270"/>
      <c r="W2" s="270"/>
      <c r="X2" s="270"/>
      <c r="Y2" s="270"/>
      <c r="Z2" s="270"/>
      <c r="AA2" s="270"/>
      <c r="AB2" s="270"/>
      <c r="AC2" s="270"/>
      <c r="AD2" s="270"/>
      <c r="AE2" s="270"/>
      <c r="AF2" s="270"/>
      <c r="AG2" s="270"/>
      <c r="AH2" s="270"/>
    </row>
    <row r="3" spans="1:34" s="192" customFormat="1" ht="2.1" customHeight="1">
      <c r="A3" s="587"/>
      <c r="B3" s="581"/>
      <c r="C3" s="588"/>
      <c r="D3" s="588"/>
      <c r="E3" s="581"/>
      <c r="F3" s="581"/>
      <c r="G3" s="581"/>
      <c r="H3" s="581"/>
      <c r="I3" s="581"/>
      <c r="J3" s="581"/>
      <c r="K3" s="581"/>
      <c r="L3" s="270"/>
      <c r="M3" s="270"/>
      <c r="N3" s="270"/>
      <c r="O3" s="270"/>
      <c r="P3" s="270"/>
      <c r="Q3" s="270"/>
      <c r="R3" s="270"/>
      <c r="S3" s="270"/>
      <c r="T3" s="270"/>
      <c r="U3" s="270"/>
      <c r="V3" s="270"/>
      <c r="W3" s="270"/>
      <c r="X3" s="270"/>
      <c r="Y3" s="270"/>
      <c r="Z3" s="270"/>
      <c r="AA3" s="270"/>
      <c r="AB3" s="270"/>
      <c r="AC3" s="270"/>
      <c r="AD3" s="270"/>
      <c r="AE3" s="270"/>
      <c r="AF3" s="270"/>
      <c r="AG3" s="270"/>
      <c r="AH3" s="270"/>
    </row>
    <row r="4" spans="1:34" s="199" customFormat="1" ht="15.75" customHeight="1">
      <c r="A4" s="197"/>
      <c r="B4" s="197"/>
      <c r="C4" s="197"/>
      <c r="D4" s="197"/>
      <c r="E4" s="198"/>
      <c r="F4" s="198"/>
      <c r="G4" s="198"/>
      <c r="H4" s="198"/>
      <c r="I4" s="198"/>
      <c r="J4" s="198"/>
      <c r="K4" s="198"/>
      <c r="L4" s="372"/>
      <c r="M4" s="372"/>
      <c r="N4" s="372"/>
      <c r="O4" s="372"/>
      <c r="P4" s="372"/>
      <c r="Q4" s="372"/>
      <c r="R4" s="372"/>
      <c r="S4" s="372"/>
      <c r="T4" s="372"/>
      <c r="U4" s="372"/>
      <c r="V4" s="372"/>
      <c r="W4" s="372"/>
      <c r="X4" s="372"/>
      <c r="Y4" s="372"/>
      <c r="Z4" s="372"/>
      <c r="AA4" s="372"/>
      <c r="AB4" s="372"/>
      <c r="AC4" s="372"/>
      <c r="AD4" s="372"/>
      <c r="AE4" s="372"/>
      <c r="AF4" s="372"/>
      <c r="AG4" s="372"/>
      <c r="AH4" s="372"/>
    </row>
    <row r="5" spans="1:34" s="199" customFormat="1" ht="20.100000000000001" customHeight="1">
      <c r="A5" s="200" t="s">
        <v>438</v>
      </c>
      <c r="B5" s="201"/>
      <c r="C5" s="201"/>
      <c r="D5" s="201"/>
      <c r="E5" s="201"/>
      <c r="F5" s="201"/>
      <c r="G5" s="201"/>
      <c r="H5" s="201"/>
      <c r="I5" s="201"/>
      <c r="J5" s="201"/>
      <c r="K5" s="201"/>
      <c r="L5" s="372"/>
    </row>
    <row r="6" spans="1:34" s="270" customFormat="1" ht="15.95" customHeight="1">
      <c r="A6" s="322" t="s">
        <v>269</v>
      </c>
      <c r="B6" s="589" t="s">
        <v>190</v>
      </c>
      <c r="C6" s="204" t="s">
        <v>191</v>
      </c>
      <c r="D6" s="204" t="s">
        <v>192</v>
      </c>
      <c r="E6" s="204" t="s">
        <v>193</v>
      </c>
      <c r="F6" s="590" t="s">
        <v>54</v>
      </c>
      <c r="G6" s="591" t="s">
        <v>55</v>
      </c>
      <c r="H6" s="591" t="s">
        <v>56</v>
      </c>
      <c r="I6" s="591" t="s">
        <v>57</v>
      </c>
      <c r="J6" s="207" t="s">
        <v>270</v>
      </c>
      <c r="K6" s="208" t="s">
        <v>271</v>
      </c>
      <c r="L6" s="592"/>
      <c r="M6" s="296"/>
    </row>
    <row r="7" spans="1:34" ht="15.95" customHeight="1">
      <c r="A7" s="593" t="s">
        <v>439</v>
      </c>
      <c r="B7" s="594"/>
      <c r="C7" s="595"/>
      <c r="D7" s="595"/>
      <c r="E7" s="596"/>
      <c r="F7" s="597"/>
      <c r="G7" s="598"/>
      <c r="H7" s="598"/>
      <c r="I7" s="599"/>
      <c r="J7" s="597"/>
      <c r="K7" s="598"/>
      <c r="L7" s="189"/>
    </row>
    <row r="8" spans="1:34" ht="15.95" customHeight="1">
      <c r="A8" s="219" t="s">
        <v>440</v>
      </c>
      <c r="B8" s="600">
        <v>3.719543334011354</v>
      </c>
      <c r="C8" s="601">
        <v>-2.2288051252678365</v>
      </c>
      <c r="D8" s="601">
        <v>-7.470332027180171</v>
      </c>
      <c r="E8" s="602">
        <v>35.492742111683604</v>
      </c>
      <c r="F8" s="603">
        <v>16.621772372259919</v>
      </c>
      <c r="G8" s="604">
        <v>-7.7777253318962982</v>
      </c>
      <c r="H8" s="604">
        <v>7.9383274537051429</v>
      </c>
      <c r="I8" s="605">
        <v>26.045810324945183</v>
      </c>
      <c r="J8" s="603">
        <v>29.513148293246953</v>
      </c>
      <c r="K8" s="604">
        <v>42.828184819013948</v>
      </c>
      <c r="L8" s="189"/>
      <c r="M8" s="606"/>
    </row>
    <row r="9" spans="1:34" ht="15.95" customHeight="1">
      <c r="A9" s="607" t="s">
        <v>441</v>
      </c>
      <c r="B9" s="594">
        <v>4.1141106521536159E-13</v>
      </c>
      <c r="C9" s="608">
        <v>-3.9679707697359813E-13</v>
      </c>
      <c r="D9" s="608">
        <v>1.9138610696245459E-14</v>
      </c>
      <c r="E9" s="609">
        <v>59.488999999999898</v>
      </c>
      <c r="F9" s="597">
        <v>-3.0154387786751602E-13</v>
      </c>
      <c r="G9" s="610">
        <v>-3.9839869714342057E-13</v>
      </c>
      <c r="H9" s="610">
        <v>1.0987228051817512E-12</v>
      </c>
      <c r="I9" s="611">
        <v>-4.947614797856659E-13</v>
      </c>
      <c r="J9" s="597">
        <v>59.488999999999933</v>
      </c>
      <c r="K9" s="610">
        <v>-9.5981249614851323E-14</v>
      </c>
      <c r="L9" s="189"/>
      <c r="M9" s="606"/>
    </row>
    <row r="10" spans="1:34" ht="15.95" customHeight="1">
      <c r="A10" s="230" t="s">
        <v>442</v>
      </c>
      <c r="B10" s="612">
        <v>5.0093262871087063E-13</v>
      </c>
      <c r="C10" s="595">
        <v>-5.3753234396936015E-13</v>
      </c>
      <c r="D10" s="595">
        <v>5.7471908121442464E-14</v>
      </c>
      <c r="E10" s="596">
        <v>0</v>
      </c>
      <c r="F10" s="613">
        <v>9.0011599240824622E-13</v>
      </c>
      <c r="G10" s="598">
        <v>-2.1088953872094904E-13</v>
      </c>
      <c r="H10" s="598">
        <v>9.9475983006414026E-14</v>
      </c>
      <c r="I10" s="599">
        <v>0</v>
      </c>
      <c r="J10" s="613">
        <v>2.0872192862952943E-14</v>
      </c>
      <c r="K10" s="598">
        <v>7.8870243669371121E-13</v>
      </c>
      <c r="L10" s="189"/>
      <c r="M10" s="606"/>
    </row>
    <row r="11" spans="1:34" ht="15.95" customHeight="1">
      <c r="A11" s="322" t="s">
        <v>443</v>
      </c>
      <c r="B11" s="614">
        <v>-1.0231815394945443E-12</v>
      </c>
      <c r="C11" s="615">
        <v>6.0040861171728466E-13</v>
      </c>
      <c r="D11" s="615">
        <v>0</v>
      </c>
      <c r="E11" s="616">
        <v>-4.2632564145606011E-14</v>
      </c>
      <c r="F11" s="617">
        <v>0</v>
      </c>
      <c r="G11" s="618">
        <v>6.3551306084264089E-13</v>
      </c>
      <c r="H11" s="618">
        <v>1.1920928955078099E-13</v>
      </c>
      <c r="I11" s="619">
        <v>0</v>
      </c>
      <c r="J11" s="617">
        <v>-4.6540549192286562E-13</v>
      </c>
      <c r="K11" s="618">
        <v>7.547223503934219E-13</v>
      </c>
      <c r="L11" s="189"/>
      <c r="M11" s="606"/>
    </row>
    <row r="12" spans="1:34" ht="15.95" customHeight="1">
      <c r="A12" s="1127" t="s">
        <v>68</v>
      </c>
      <c r="B12" s="1128">
        <v>3.7195433340162709</v>
      </c>
      <c r="C12" s="1129">
        <v>-2.2288051252668133</v>
      </c>
      <c r="D12" s="1129">
        <v>-7.4703320271810805</v>
      </c>
      <c r="E12" s="1130">
        <v>94.981742111681569</v>
      </c>
      <c r="F12" s="1131">
        <v>16.621772372268435</v>
      </c>
      <c r="G12" s="1132">
        <v>-7.7777253319003758</v>
      </c>
      <c r="H12" s="1132">
        <v>7.9383274537081361</v>
      </c>
      <c r="I12" s="1133">
        <v>26.045810324943769</v>
      </c>
      <c r="J12" s="1131">
        <v>89.002148293249931</v>
      </c>
      <c r="K12" s="1132">
        <v>42.828184819019967</v>
      </c>
      <c r="L12" s="189"/>
      <c r="M12" s="606"/>
    </row>
    <row r="13" spans="1:34" ht="15.95" customHeight="1">
      <c r="B13" s="638"/>
      <c r="C13" s="639"/>
      <c r="D13" s="639"/>
      <c r="F13" s="640"/>
      <c r="G13" s="640"/>
      <c r="H13" s="640"/>
      <c r="J13" s="640"/>
      <c r="K13" s="640"/>
      <c r="M13" s="193"/>
    </row>
  </sheetData>
  <pageMargins left="0.74803149606299213" right="0.35433070866141736" top="0.47244094488188981" bottom="0.43307086614173229" header="0.11811023622047245" footer="0.11811023622047245"/>
  <pageSetup paperSize="9" scale="67"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AH32"/>
  <sheetViews>
    <sheetView showGridLines="0" view="pageBreakPreview" zoomScale="70" zoomScaleNormal="85" zoomScaleSheetLayoutView="70" workbookViewId="0"/>
  </sheetViews>
  <sheetFormatPr defaultRowHeight="12.75"/>
  <cols>
    <col min="1" max="1" width="65.7109375" style="13" customWidth="1"/>
    <col min="2" max="2" width="96.7109375" style="13" customWidth="1"/>
    <col min="3" max="3" width="3.7109375" style="28" customWidth="1"/>
    <col min="4" max="16384" width="9.140625" style="13"/>
  </cols>
  <sheetData>
    <row r="1" spans="1:34" s="2" customFormat="1" ht="50.1" customHeight="1">
      <c r="A1" s="3"/>
    </row>
    <row r="2" spans="1:34" ht="39.950000000000003" customHeight="1">
      <c r="A2" s="4" t="s">
        <v>128</v>
      </c>
      <c r="B2" s="29"/>
      <c r="C2" s="30"/>
      <c r="D2" s="30"/>
      <c r="E2" s="29"/>
      <c r="F2" s="29"/>
      <c r="G2" s="12"/>
      <c r="H2" s="12"/>
      <c r="I2" s="31"/>
      <c r="J2" s="31"/>
      <c r="K2" s="12"/>
      <c r="L2" s="12"/>
      <c r="M2" s="12"/>
      <c r="N2" s="12"/>
      <c r="O2" s="12"/>
      <c r="P2" s="12"/>
      <c r="Q2" s="12"/>
      <c r="R2" s="12"/>
      <c r="S2" s="12"/>
      <c r="T2" s="12"/>
      <c r="U2" s="12"/>
      <c r="V2" s="12"/>
      <c r="W2" s="12"/>
      <c r="X2" s="12"/>
      <c r="Y2" s="12"/>
      <c r="Z2" s="12"/>
      <c r="AA2" s="12"/>
      <c r="AB2" s="12"/>
      <c r="AC2" s="12"/>
    </row>
    <row r="3" spans="1:34" ht="2.1" customHeight="1">
      <c r="A3" s="10"/>
      <c r="B3" s="9"/>
      <c r="C3" s="11"/>
      <c r="D3" s="11"/>
      <c r="E3" s="12"/>
      <c r="F3" s="12"/>
      <c r="G3" s="12"/>
      <c r="H3" s="32"/>
      <c r="I3" s="12"/>
      <c r="J3" s="12"/>
      <c r="K3" s="12"/>
      <c r="L3" s="12"/>
      <c r="M3" s="12"/>
      <c r="N3" s="12"/>
      <c r="O3" s="12"/>
      <c r="P3" s="12"/>
      <c r="Q3" s="12"/>
      <c r="R3" s="12"/>
      <c r="S3" s="12"/>
      <c r="T3" s="12"/>
      <c r="U3" s="12"/>
      <c r="V3" s="12"/>
      <c r="W3" s="12"/>
      <c r="X3" s="12"/>
      <c r="Y3" s="12"/>
      <c r="Z3" s="12"/>
      <c r="AA3" s="12"/>
      <c r="AB3" s="12"/>
      <c r="AC3" s="12"/>
    </row>
    <row r="4" spans="1:34" s="5" customFormat="1" ht="15.75" customHeight="1">
      <c r="A4" s="33"/>
      <c r="B4" s="33"/>
      <c r="C4" s="34"/>
      <c r="D4" s="34"/>
      <c r="E4" s="35"/>
      <c r="F4" s="35"/>
      <c r="G4" s="7"/>
      <c r="H4" s="7"/>
      <c r="I4" s="7"/>
      <c r="J4" s="7"/>
      <c r="K4" s="7"/>
      <c r="L4" s="7"/>
      <c r="M4" s="7"/>
      <c r="N4" s="7"/>
      <c r="O4" s="7"/>
      <c r="P4" s="7"/>
      <c r="Q4" s="7"/>
      <c r="R4" s="7"/>
      <c r="S4" s="7"/>
      <c r="T4" s="7"/>
      <c r="U4" s="7"/>
      <c r="V4" s="7"/>
      <c r="W4" s="7"/>
      <c r="X4" s="7"/>
      <c r="Y4" s="7"/>
      <c r="Z4" s="7"/>
      <c r="AA4" s="7"/>
      <c r="AB4" s="7"/>
      <c r="AC4" s="7"/>
    </row>
    <row r="5" spans="1:34" s="8" customFormat="1" ht="20.100000000000001" customHeight="1">
      <c r="A5" s="15"/>
      <c r="B5" s="15"/>
      <c r="C5" s="16"/>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row>
    <row r="6" spans="1:34" s="8" customFormat="1" ht="18" customHeight="1">
      <c r="A6" s="1164" t="s">
        <v>58</v>
      </c>
      <c r="B6" s="1165"/>
      <c r="C6" s="1165"/>
      <c r="D6" s="19"/>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s="8" customFormat="1" ht="36" customHeight="1">
      <c r="A7" s="1167" t="s">
        <v>263</v>
      </c>
      <c r="B7" s="1168"/>
      <c r="C7" s="1168"/>
      <c r="D7" s="19"/>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4" s="8" customFormat="1" ht="18" customHeight="1">
      <c r="A8" s="1161" t="s">
        <v>230</v>
      </c>
      <c r="B8" s="1162"/>
      <c r="C8" s="1162"/>
      <c r="D8" s="19"/>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1:34" s="8" customFormat="1" ht="18" customHeight="1">
      <c r="A9" s="1161" t="s">
        <v>184</v>
      </c>
      <c r="B9" s="1162"/>
      <c r="C9" s="1162"/>
      <c r="D9" s="19"/>
      <c r="E9" s="7"/>
      <c r="F9" s="7"/>
      <c r="G9" s="7"/>
      <c r="H9" s="7"/>
      <c r="I9" s="7"/>
      <c r="J9" s="7"/>
      <c r="K9" s="7"/>
      <c r="L9" s="7"/>
      <c r="M9" s="7"/>
      <c r="N9" s="7"/>
      <c r="O9" s="7"/>
      <c r="P9" s="7"/>
      <c r="Q9" s="7"/>
      <c r="R9" s="7"/>
      <c r="S9" s="7"/>
      <c r="T9" s="7"/>
      <c r="U9" s="7"/>
      <c r="V9" s="7"/>
      <c r="W9" s="7"/>
      <c r="X9" s="7"/>
      <c r="Y9" s="7"/>
      <c r="Z9" s="7"/>
      <c r="AA9" s="7"/>
      <c r="AB9" s="7"/>
      <c r="AC9" s="7"/>
      <c r="AD9" s="7"/>
      <c r="AE9" s="7"/>
      <c r="AF9" s="7"/>
      <c r="AG9" s="7"/>
      <c r="AH9" s="7"/>
    </row>
    <row r="10" spans="1:34" s="8" customFormat="1" ht="18" customHeight="1">
      <c r="A10" s="1161" t="s">
        <v>231</v>
      </c>
      <c r="B10" s="1162"/>
      <c r="C10" s="1162"/>
      <c r="D10" s="19"/>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4" s="38" customFormat="1" ht="18" customHeight="1">
      <c r="A11" s="1161" t="s">
        <v>3</v>
      </c>
      <c r="B11" s="1161"/>
      <c r="C11" s="1166"/>
      <c r="D11" s="36"/>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ht="18" customHeight="1">
      <c r="A12" s="1161" t="s">
        <v>4</v>
      </c>
      <c r="B12" s="1162"/>
      <c r="C12" s="1162"/>
    </row>
    <row r="13" spans="1:34" ht="18" customHeight="1">
      <c r="A13" s="1161" t="s">
        <v>5</v>
      </c>
      <c r="B13" s="1162"/>
      <c r="C13" s="1162"/>
    </row>
    <row r="14" spans="1:34" ht="18" customHeight="1">
      <c r="A14" s="1161" t="s">
        <v>6</v>
      </c>
      <c r="B14" s="1162"/>
      <c r="C14" s="1162"/>
    </row>
    <row r="15" spans="1:34" s="113" customFormat="1" ht="18" customHeight="1">
      <c r="A15" s="1161" t="s">
        <v>7</v>
      </c>
      <c r="B15" s="1160"/>
      <c r="C15" s="1160"/>
    </row>
    <row r="16" spans="1:34" s="113" customFormat="1" ht="18" customHeight="1">
      <c r="A16" s="1161" t="s">
        <v>44</v>
      </c>
      <c r="B16" s="1160"/>
      <c r="C16" s="1160"/>
    </row>
    <row r="17" spans="1:3" s="113" customFormat="1" ht="18" customHeight="1">
      <c r="A17" s="1161" t="s">
        <v>45</v>
      </c>
      <c r="B17" s="1160"/>
      <c r="C17" s="1160"/>
    </row>
    <row r="18" spans="1:3" s="113" customFormat="1" ht="18" customHeight="1">
      <c r="A18" s="1161" t="s">
        <v>46</v>
      </c>
      <c r="B18" s="1160"/>
      <c r="C18" s="1160"/>
    </row>
    <row r="19" spans="1:3" s="113" customFormat="1" ht="18" customHeight="1">
      <c r="A19" s="1161" t="s">
        <v>47</v>
      </c>
      <c r="B19" s="1160"/>
      <c r="C19" s="1160"/>
    </row>
    <row r="20" spans="1:3" s="113" customFormat="1" ht="18" customHeight="1">
      <c r="A20" s="1163" t="s">
        <v>48</v>
      </c>
      <c r="B20" s="1160"/>
      <c r="C20" s="1160"/>
    </row>
    <row r="21" spans="1:3" s="113" customFormat="1" ht="18" customHeight="1">
      <c r="A21" s="1161" t="s">
        <v>49</v>
      </c>
      <c r="B21" s="1160"/>
      <c r="C21" s="1160"/>
    </row>
    <row r="22" spans="1:3" s="113" customFormat="1" ht="18" customHeight="1">
      <c r="A22" s="1161" t="s">
        <v>50</v>
      </c>
      <c r="B22" s="1160"/>
      <c r="C22" s="1160"/>
    </row>
    <row r="23" spans="1:3" ht="18" customHeight="1">
      <c r="A23" s="1161" t="s">
        <v>51</v>
      </c>
      <c r="B23" s="1160"/>
      <c r="C23" s="1160"/>
    </row>
    <row r="24" spans="1:3" ht="18" customHeight="1">
      <c r="A24" s="1161" t="s">
        <v>52</v>
      </c>
      <c r="B24" s="1160"/>
      <c r="C24" s="1160"/>
    </row>
    <row r="25" spans="1:3" ht="18" customHeight="1">
      <c r="A25" s="1161" t="s">
        <v>53</v>
      </c>
      <c r="B25" s="1160"/>
      <c r="C25" s="1160"/>
    </row>
    <row r="26" spans="1:3" ht="18" customHeight="1"/>
    <row r="31" spans="1:3">
      <c r="A31" s="1159"/>
      <c r="B31" s="1160"/>
      <c r="C31" s="1160"/>
    </row>
    <row r="32" spans="1:3">
      <c r="A32" s="1159"/>
      <c r="B32" s="1160"/>
      <c r="C32" s="1160"/>
    </row>
  </sheetData>
  <mergeCells count="22">
    <mergeCell ref="A6:C6"/>
    <mergeCell ref="A10:C10"/>
    <mergeCell ref="A11:C11"/>
    <mergeCell ref="A12:C12"/>
    <mergeCell ref="A7:C7"/>
    <mergeCell ref="A9:C9"/>
    <mergeCell ref="A8:C8"/>
    <mergeCell ref="A13:C13"/>
    <mergeCell ref="A20:C20"/>
    <mergeCell ref="A21:C21"/>
    <mergeCell ref="A14:C14"/>
    <mergeCell ref="A15:C15"/>
    <mergeCell ref="A16:C16"/>
    <mergeCell ref="A17:C17"/>
    <mergeCell ref="A18:C18"/>
    <mergeCell ref="A19:C19"/>
    <mergeCell ref="A31:C31"/>
    <mergeCell ref="A32:C32"/>
    <mergeCell ref="A22:C22"/>
    <mergeCell ref="A23:C23"/>
    <mergeCell ref="A24:C24"/>
    <mergeCell ref="A25:C25"/>
  </mergeCells>
  <phoneticPr fontId="4" type="noConversion"/>
  <pageMargins left="0.74803149606299213" right="0.35433070866141736" top="0.47244094488188981" bottom="0.43307086614173229" header="0.11811023622047245" footer="0.11811023622047245"/>
  <pageSetup paperSize="9" scale="83"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2"/>
    <pageSetUpPr fitToPage="1"/>
  </sheetPr>
  <dimension ref="A1:J61"/>
  <sheetViews>
    <sheetView showGridLines="0" view="pageBreakPreview" zoomScale="70" zoomScaleNormal="70" zoomScaleSheetLayoutView="70" workbookViewId="0"/>
  </sheetViews>
  <sheetFormatPr defaultRowHeight="9"/>
  <cols>
    <col min="1" max="1" width="65.7109375" style="77" customWidth="1"/>
    <col min="2" max="7" width="14.7109375" style="78" customWidth="1"/>
    <col min="8" max="9" width="14.7109375" style="77" customWidth="1"/>
    <col min="10" max="10" width="3.7109375" style="72" customWidth="1"/>
    <col min="11" max="16384" width="9.140625" style="77"/>
  </cols>
  <sheetData>
    <row r="1" spans="1:10" s="2" customFormat="1" ht="50.1" customHeight="1">
      <c r="A1" s="3"/>
    </row>
    <row r="2" spans="1:10" s="13" customFormat="1" ht="39.950000000000003" customHeight="1">
      <c r="A2" s="4" t="s">
        <v>60</v>
      </c>
      <c r="C2" s="28"/>
      <c r="D2" s="28"/>
      <c r="I2" s="55"/>
      <c r="J2" s="28"/>
    </row>
    <row r="3" spans="1:10" s="13" customFormat="1" ht="2.1" customHeight="1">
      <c r="A3" s="158"/>
      <c r="B3" s="159"/>
      <c r="C3" s="160"/>
      <c r="D3" s="160"/>
      <c r="E3" s="159"/>
      <c r="F3" s="159"/>
      <c r="G3" s="159"/>
      <c r="H3" s="159"/>
      <c r="I3" s="161"/>
      <c r="J3" s="28"/>
    </row>
    <row r="4" spans="1:10" s="5" customFormat="1" ht="15.75" customHeight="1">
      <c r="A4" s="33"/>
      <c r="B4" s="33"/>
      <c r="C4" s="33"/>
      <c r="D4" s="33"/>
      <c r="E4" s="43"/>
      <c r="F4" s="43"/>
      <c r="G4" s="43"/>
      <c r="H4" s="43"/>
      <c r="I4" s="43"/>
      <c r="J4" s="1"/>
    </row>
    <row r="5" spans="1:10" s="5" customFormat="1" ht="20.100000000000001" customHeight="1">
      <c r="A5" s="40" t="s">
        <v>181</v>
      </c>
      <c r="B5" s="39"/>
      <c r="C5" s="49"/>
      <c r="D5" s="49"/>
      <c r="E5" s="49"/>
      <c r="F5" s="49"/>
      <c r="G5" s="49"/>
      <c r="H5" s="49"/>
      <c r="I5" s="49"/>
      <c r="J5" s="6"/>
    </row>
    <row r="6" spans="1:10" s="1" customFormat="1" ht="15.95" customHeight="1">
      <c r="A6" s="6" t="s">
        <v>129</v>
      </c>
      <c r="B6" s="1044" t="s">
        <v>169</v>
      </c>
      <c r="C6" s="144" t="s">
        <v>170</v>
      </c>
      <c r="D6" s="144" t="s">
        <v>171</v>
      </c>
      <c r="E6" s="148" t="s">
        <v>172</v>
      </c>
      <c r="F6" s="144" t="s">
        <v>169</v>
      </c>
      <c r="G6" s="144" t="s">
        <v>170</v>
      </c>
      <c r="H6" s="144" t="s">
        <v>171</v>
      </c>
      <c r="I6" s="144" t="s">
        <v>172</v>
      </c>
      <c r="J6" s="6"/>
    </row>
    <row r="7" spans="1:10" s="1" customFormat="1" ht="15.95" customHeight="1">
      <c r="A7" s="1059"/>
      <c r="B7" s="1028">
        <v>2013</v>
      </c>
      <c r="C7" s="145">
        <v>2013</v>
      </c>
      <c r="D7" s="145">
        <v>2013</v>
      </c>
      <c r="E7" s="143">
        <v>2013</v>
      </c>
      <c r="F7" s="145" t="s">
        <v>229</v>
      </c>
      <c r="G7" s="75" t="s">
        <v>229</v>
      </c>
      <c r="H7" s="75" t="s">
        <v>229</v>
      </c>
      <c r="I7" s="75" t="s">
        <v>229</v>
      </c>
      <c r="J7" s="6"/>
    </row>
    <row r="8" spans="1:10" s="8" customFormat="1" ht="15.95" customHeight="1">
      <c r="A8" s="6" t="s">
        <v>102</v>
      </c>
      <c r="B8" s="1050">
        <v>921</v>
      </c>
      <c r="C8" s="181">
        <v>921</v>
      </c>
      <c r="D8" s="181">
        <v>921</v>
      </c>
      <c r="E8" s="181">
        <v>919</v>
      </c>
      <c r="F8" s="179">
        <v>919</v>
      </c>
      <c r="G8" s="181">
        <v>919</v>
      </c>
      <c r="H8" s="181">
        <v>919</v>
      </c>
      <c r="I8" s="181">
        <v>919</v>
      </c>
      <c r="J8" s="1"/>
    </row>
    <row r="9" spans="1:10" s="8" customFormat="1" ht="15.95" customHeight="1">
      <c r="A9" s="6" t="s">
        <v>103</v>
      </c>
      <c r="B9" s="1051">
        <v>16038</v>
      </c>
      <c r="C9" s="181">
        <v>16035</v>
      </c>
      <c r="D9" s="181">
        <v>16034</v>
      </c>
      <c r="E9" s="181">
        <v>16034</v>
      </c>
      <c r="F9" s="176">
        <v>16034</v>
      </c>
      <c r="G9" s="181">
        <v>16034</v>
      </c>
      <c r="H9" s="181">
        <v>16034</v>
      </c>
      <c r="I9" s="181">
        <v>16034</v>
      </c>
      <c r="J9" s="1"/>
    </row>
    <row r="10" spans="1:10" s="17" customFormat="1" ht="15.95" customHeight="1">
      <c r="A10" s="6" t="s">
        <v>104</v>
      </c>
      <c r="B10" s="1051">
        <v>2067</v>
      </c>
      <c r="C10" s="181">
        <v>2143</v>
      </c>
      <c r="D10" s="181">
        <v>2055</v>
      </c>
      <c r="E10" s="181">
        <v>2260</v>
      </c>
      <c r="F10" s="176">
        <v>2337</v>
      </c>
      <c r="G10" s="181">
        <v>2249</v>
      </c>
      <c r="H10" s="181">
        <v>2648</v>
      </c>
      <c r="I10" s="181">
        <v>2826</v>
      </c>
      <c r="J10" s="27"/>
    </row>
    <row r="11" spans="1:10" s="17" customFormat="1" ht="15.95" customHeight="1">
      <c r="A11" s="6" t="s">
        <v>105</v>
      </c>
      <c r="B11" s="1051">
        <v>4227</v>
      </c>
      <c r="C11" s="181">
        <v>5297</v>
      </c>
      <c r="D11" s="181">
        <v>5579</v>
      </c>
      <c r="E11" s="181">
        <v>9639</v>
      </c>
      <c r="F11" s="176">
        <v>10516</v>
      </c>
      <c r="G11" s="181">
        <v>9571</v>
      </c>
      <c r="H11" s="181">
        <v>6311</v>
      </c>
      <c r="I11" s="181">
        <v>4856</v>
      </c>
      <c r="J11" s="27"/>
    </row>
    <row r="12" spans="1:10" s="17" customFormat="1" ht="15.95" customHeight="1">
      <c r="A12" s="6" t="s">
        <v>106</v>
      </c>
      <c r="B12" s="1051">
        <v>-2914</v>
      </c>
      <c r="C12" s="181">
        <v>-3284</v>
      </c>
      <c r="D12" s="181">
        <v>-3507</v>
      </c>
      <c r="E12" s="181">
        <v>-5214</v>
      </c>
      <c r="F12" s="176">
        <v>-5673</v>
      </c>
      <c r="G12" s="181">
        <v>-5465</v>
      </c>
      <c r="H12" s="181">
        <v>-4460</v>
      </c>
      <c r="I12" s="181">
        <v>-3723</v>
      </c>
      <c r="J12" s="27"/>
    </row>
    <row r="13" spans="1:10" s="17" customFormat="1" ht="15.95" customHeight="1">
      <c r="A13" s="6" t="s">
        <v>107</v>
      </c>
      <c r="B13" s="1051">
        <v>1878</v>
      </c>
      <c r="C13" s="181">
        <v>1981</v>
      </c>
      <c r="D13" s="181">
        <v>2124</v>
      </c>
      <c r="E13" s="181">
        <v>2557</v>
      </c>
      <c r="F13" s="176">
        <v>2689</v>
      </c>
      <c r="G13" s="181">
        <v>2465</v>
      </c>
      <c r="H13" s="181">
        <v>2375</v>
      </c>
      <c r="I13" s="181">
        <v>2062</v>
      </c>
      <c r="J13" s="27"/>
    </row>
    <row r="14" spans="1:10" s="17" customFormat="1" ht="15.95" customHeight="1">
      <c r="A14" s="6" t="s">
        <v>135</v>
      </c>
      <c r="B14" s="1051">
        <v>892</v>
      </c>
      <c r="C14" s="181">
        <v>615</v>
      </c>
      <c r="D14" s="181">
        <v>814</v>
      </c>
      <c r="E14" s="181">
        <v>254</v>
      </c>
      <c r="F14" s="176">
        <v>607</v>
      </c>
      <c r="G14" s="181">
        <v>609</v>
      </c>
      <c r="H14" s="181">
        <v>612</v>
      </c>
      <c r="I14" s="181">
        <v>606</v>
      </c>
      <c r="J14" s="27"/>
    </row>
    <row r="15" spans="1:10" s="17" customFormat="1" ht="15.95" customHeight="1">
      <c r="A15" s="6" t="s">
        <v>233</v>
      </c>
      <c r="B15" s="1051">
        <v>-3766</v>
      </c>
      <c r="C15" s="181">
        <v>-1608</v>
      </c>
      <c r="D15" s="181">
        <v>-1716</v>
      </c>
      <c r="E15" s="181">
        <v>-1756</v>
      </c>
      <c r="F15" s="176">
        <v>-2861</v>
      </c>
      <c r="G15" s="181">
        <v>-2872</v>
      </c>
      <c r="H15" s="181">
        <v>-2549</v>
      </c>
      <c r="I15" s="181">
        <v>-2159</v>
      </c>
      <c r="J15" s="27"/>
    </row>
    <row r="16" spans="1:10" s="17" customFormat="1" ht="15.95" customHeight="1">
      <c r="A16" s="6" t="s">
        <v>108</v>
      </c>
      <c r="B16" s="1051">
        <v>-2530</v>
      </c>
      <c r="C16" s="181">
        <v>-1837</v>
      </c>
      <c r="D16" s="181">
        <v>-1298</v>
      </c>
      <c r="E16" s="181">
        <v>-546</v>
      </c>
      <c r="F16" s="176">
        <v>-841</v>
      </c>
      <c r="G16" s="181">
        <v>-111</v>
      </c>
      <c r="H16" s="181">
        <v>128</v>
      </c>
      <c r="I16" s="181">
        <v>-807</v>
      </c>
      <c r="J16" s="27"/>
    </row>
    <row r="17" spans="1:10" s="8" customFormat="1" ht="15.95" customHeight="1">
      <c r="A17" s="1060" t="s">
        <v>136</v>
      </c>
      <c r="B17" s="1051">
        <v>-32</v>
      </c>
      <c r="C17" s="181">
        <v>-25</v>
      </c>
      <c r="D17" s="181">
        <v>-19</v>
      </c>
      <c r="E17" s="181">
        <v>-267</v>
      </c>
      <c r="F17" s="176">
        <v>-410</v>
      </c>
      <c r="G17" s="181">
        <v>-411</v>
      </c>
      <c r="H17" s="181">
        <v>-429</v>
      </c>
      <c r="I17" s="181">
        <v>-547</v>
      </c>
      <c r="J17" s="1"/>
    </row>
    <row r="18" spans="1:10" s="8" customFormat="1" ht="15.95" customHeight="1">
      <c r="A18" s="6" t="s">
        <v>149</v>
      </c>
      <c r="B18" s="1051">
        <v>29160</v>
      </c>
      <c r="C18" s="181">
        <v>29316</v>
      </c>
      <c r="D18" s="181">
        <v>28893</v>
      </c>
      <c r="E18" s="181">
        <v>30558</v>
      </c>
      <c r="F18" s="176">
        <v>28460</v>
      </c>
      <c r="G18" s="181">
        <v>27612</v>
      </c>
      <c r="H18" s="181">
        <v>26922</v>
      </c>
      <c r="I18" s="181">
        <v>25813</v>
      </c>
      <c r="J18" s="1"/>
    </row>
    <row r="19" spans="1:10" s="17" customFormat="1" ht="15.95" customHeight="1">
      <c r="A19" s="1061" t="s">
        <v>137</v>
      </c>
      <c r="B19" s="1052">
        <v>45941</v>
      </c>
      <c r="C19" s="182">
        <v>49554</v>
      </c>
      <c r="D19" s="182">
        <v>49881</v>
      </c>
      <c r="E19" s="182">
        <v>54438</v>
      </c>
      <c r="F19" s="177">
        <v>51777</v>
      </c>
      <c r="G19" s="182">
        <v>50600</v>
      </c>
      <c r="H19" s="182">
        <v>48511</v>
      </c>
      <c r="I19" s="182">
        <v>45880</v>
      </c>
      <c r="J19" s="27"/>
    </row>
    <row r="20" spans="1:10" s="17" customFormat="1" ht="15.95" customHeight="1">
      <c r="A20" s="6" t="s">
        <v>70</v>
      </c>
      <c r="B20" s="1051">
        <v>5402</v>
      </c>
      <c r="C20" s="181">
        <v>3946</v>
      </c>
      <c r="D20" s="181">
        <v>3885</v>
      </c>
      <c r="E20" s="181">
        <v>1133</v>
      </c>
      <c r="F20" s="176">
        <v>1081</v>
      </c>
      <c r="G20" s="181">
        <v>1020</v>
      </c>
      <c r="H20" s="181">
        <v>927</v>
      </c>
      <c r="I20" s="181">
        <v>831</v>
      </c>
      <c r="J20" s="27"/>
    </row>
    <row r="21" spans="1:10" s="17" customFormat="1" ht="15.95" customHeight="1">
      <c r="A21" s="6" t="s">
        <v>127</v>
      </c>
      <c r="B21" s="1051">
        <v>1500</v>
      </c>
      <c r="C21" s="181">
        <v>2250</v>
      </c>
      <c r="D21" s="181">
        <v>2250</v>
      </c>
      <c r="E21" s="181">
        <v>2250</v>
      </c>
      <c r="F21" s="176">
        <v>2250</v>
      </c>
      <c r="G21" s="181">
        <v>3000</v>
      </c>
      <c r="H21" s="181">
        <v>3000</v>
      </c>
      <c r="I21" s="181">
        <v>3000</v>
      </c>
      <c r="J21" s="27"/>
    </row>
    <row r="22" spans="1:10" s="17" customFormat="1" ht="15.95" customHeight="1">
      <c r="A22" s="1061" t="s">
        <v>94</v>
      </c>
      <c r="B22" s="1052">
        <v>52843</v>
      </c>
      <c r="C22" s="182">
        <v>55750</v>
      </c>
      <c r="D22" s="182">
        <v>56016</v>
      </c>
      <c r="E22" s="182">
        <v>57821</v>
      </c>
      <c r="F22" s="177">
        <v>55108</v>
      </c>
      <c r="G22" s="182">
        <v>54620</v>
      </c>
      <c r="H22" s="182">
        <v>52438</v>
      </c>
      <c r="I22" s="182">
        <v>49711</v>
      </c>
      <c r="J22" s="27"/>
    </row>
    <row r="23" spans="1:10" s="8" customFormat="1" ht="15.95" customHeight="1">
      <c r="A23" s="1062" t="s">
        <v>76</v>
      </c>
      <c r="B23" s="1053"/>
      <c r="C23" s="175"/>
      <c r="D23" s="175"/>
      <c r="E23" s="175"/>
      <c r="F23" s="178"/>
      <c r="G23" s="175"/>
      <c r="H23" s="175"/>
      <c r="I23" s="175"/>
      <c r="J23" s="1"/>
    </row>
    <row r="24" spans="1:10" s="8" customFormat="1" ht="15.95" customHeight="1">
      <c r="A24" s="76" t="s">
        <v>42</v>
      </c>
      <c r="B24" s="1054">
        <v>11.973156111545478</v>
      </c>
      <c r="C24" s="183">
        <v>12.92</v>
      </c>
      <c r="D24" s="183">
        <v>13</v>
      </c>
      <c r="E24" s="183">
        <v>14.28</v>
      </c>
      <c r="F24" s="180">
        <v>13.62</v>
      </c>
      <c r="G24" s="183">
        <v>13.32</v>
      </c>
      <c r="H24" s="183">
        <v>12.76</v>
      </c>
      <c r="I24" s="183">
        <v>12.1</v>
      </c>
      <c r="J24" s="1"/>
    </row>
    <row r="25" spans="1:10" s="8" customFormat="1" ht="15">
      <c r="A25" s="1151" t="s">
        <v>228</v>
      </c>
      <c r="B25" s="1152"/>
      <c r="C25" s="1152"/>
      <c r="D25" s="1152"/>
      <c r="E25" s="1152"/>
      <c r="F25" s="1152"/>
      <c r="G25" s="1152"/>
      <c r="H25" s="1152"/>
      <c r="I25" s="1152"/>
      <c r="J25" s="1152"/>
    </row>
    <row r="29" spans="1:10">
      <c r="F29" s="1100"/>
    </row>
    <row r="39" spans="2:10">
      <c r="J39" s="77"/>
    </row>
    <row r="40" spans="2:10">
      <c r="J40" s="77"/>
    </row>
    <row r="41" spans="2:10">
      <c r="J41" s="77"/>
    </row>
    <row r="42" spans="2:10">
      <c r="J42" s="77"/>
    </row>
    <row r="43" spans="2:10">
      <c r="J43" s="77"/>
    </row>
    <row r="44" spans="2:10">
      <c r="J44" s="77"/>
    </row>
    <row r="45" spans="2:10">
      <c r="J45" s="77"/>
    </row>
    <row r="46" spans="2:10">
      <c r="B46" s="77"/>
      <c r="C46" s="77"/>
      <c r="D46" s="77"/>
      <c r="E46" s="77"/>
      <c r="F46" s="77"/>
      <c r="G46" s="77"/>
      <c r="J46" s="77"/>
    </row>
    <row r="47" spans="2:10">
      <c r="B47" s="77"/>
      <c r="C47" s="77"/>
      <c r="D47" s="77"/>
      <c r="E47" s="77"/>
      <c r="F47" s="77"/>
      <c r="G47" s="77"/>
      <c r="J47" s="77"/>
    </row>
    <row r="48" spans="2:10">
      <c r="B48" s="77"/>
      <c r="C48" s="77"/>
      <c r="D48" s="77"/>
      <c r="E48" s="77"/>
      <c r="F48" s="77"/>
      <c r="G48" s="77"/>
      <c r="J48" s="77"/>
    </row>
    <row r="49" spans="2:10">
      <c r="B49" s="77"/>
      <c r="C49" s="77"/>
      <c r="D49" s="77"/>
      <c r="E49" s="77"/>
      <c r="F49" s="77"/>
      <c r="G49" s="77"/>
      <c r="J49" s="77"/>
    </row>
    <row r="50" spans="2:10">
      <c r="B50" s="77"/>
      <c r="C50" s="77"/>
      <c r="D50" s="77"/>
      <c r="E50" s="77"/>
      <c r="F50" s="77"/>
      <c r="G50" s="77"/>
      <c r="J50" s="77"/>
    </row>
    <row r="51" spans="2:10">
      <c r="B51" s="77"/>
      <c r="C51" s="77"/>
      <c r="D51" s="77"/>
      <c r="E51" s="77"/>
      <c r="F51" s="77"/>
      <c r="G51" s="77"/>
      <c r="J51" s="77"/>
    </row>
    <row r="52" spans="2:10">
      <c r="B52" s="77"/>
      <c r="C52" s="77"/>
      <c r="D52" s="77"/>
      <c r="E52" s="77"/>
      <c r="F52" s="77"/>
      <c r="G52" s="77"/>
      <c r="J52" s="77"/>
    </row>
    <row r="53" spans="2:10">
      <c r="B53" s="77"/>
      <c r="C53" s="77"/>
      <c r="D53" s="77"/>
      <c r="E53" s="77"/>
      <c r="F53" s="77"/>
      <c r="G53" s="77"/>
      <c r="J53" s="77"/>
    </row>
    <row r="54" spans="2:10">
      <c r="B54" s="77"/>
      <c r="C54" s="77"/>
      <c r="D54" s="77"/>
      <c r="E54" s="77"/>
      <c r="F54" s="77"/>
      <c r="G54" s="77"/>
      <c r="J54" s="77"/>
    </row>
    <row r="55" spans="2:10">
      <c r="B55" s="77"/>
      <c r="C55" s="77"/>
      <c r="D55" s="77"/>
      <c r="E55" s="77"/>
      <c r="F55" s="77"/>
      <c r="G55" s="77"/>
      <c r="J55" s="77"/>
    </row>
    <row r="56" spans="2:10">
      <c r="B56" s="77"/>
      <c r="C56" s="77"/>
      <c r="D56" s="77"/>
      <c r="E56" s="77"/>
      <c r="F56" s="77"/>
      <c r="G56" s="77"/>
      <c r="J56" s="77"/>
    </row>
    <row r="57" spans="2:10">
      <c r="B57" s="77"/>
      <c r="C57" s="77"/>
      <c r="D57" s="77"/>
      <c r="E57" s="77"/>
      <c r="F57" s="77"/>
      <c r="G57" s="77"/>
      <c r="J57" s="77"/>
    </row>
    <row r="58" spans="2:10">
      <c r="B58" s="77"/>
      <c r="C58" s="77"/>
      <c r="D58" s="77"/>
      <c r="E58" s="77"/>
      <c r="F58" s="77"/>
      <c r="G58" s="77"/>
      <c r="J58" s="77"/>
    </row>
    <row r="59" spans="2:10">
      <c r="B59" s="77"/>
      <c r="C59" s="77"/>
      <c r="D59" s="77"/>
      <c r="E59" s="77"/>
      <c r="F59" s="77"/>
      <c r="G59" s="77"/>
      <c r="J59" s="77"/>
    </row>
    <row r="60" spans="2:10">
      <c r="B60" s="77"/>
      <c r="C60" s="77"/>
      <c r="D60" s="77"/>
      <c r="E60" s="77"/>
      <c r="F60" s="77"/>
      <c r="G60" s="77"/>
      <c r="J60" s="77"/>
    </row>
    <row r="61" spans="2:10">
      <c r="B61" s="77"/>
      <c r="C61" s="77"/>
      <c r="D61" s="77"/>
      <c r="E61" s="77"/>
      <c r="F61" s="77"/>
      <c r="G61" s="77"/>
      <c r="J61" s="77"/>
    </row>
  </sheetData>
  <mergeCells count="1">
    <mergeCell ref="A25:J25"/>
  </mergeCells>
  <phoneticPr fontId="4" type="noConversion"/>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2"/>
    <pageSetUpPr fitToPage="1"/>
  </sheetPr>
  <dimension ref="A1:J47"/>
  <sheetViews>
    <sheetView showGridLines="0" showZeros="0" view="pageBreakPreview" zoomScale="70" zoomScaleNormal="70" zoomScaleSheetLayoutView="70" workbookViewId="0"/>
  </sheetViews>
  <sheetFormatPr defaultRowHeight="9"/>
  <cols>
    <col min="1" max="1" width="65.7109375" style="72" customWidth="1"/>
    <col min="2" max="7" width="14.7109375" style="73" customWidth="1"/>
    <col min="8" max="9" width="14.7109375" style="72" customWidth="1"/>
    <col min="10" max="10" width="3.7109375" style="72" customWidth="1"/>
    <col min="11" max="16384" width="9.140625" style="72"/>
  </cols>
  <sheetData>
    <row r="1" spans="1:10" s="2" customFormat="1" ht="50.1" customHeight="1">
      <c r="A1" s="3"/>
    </row>
    <row r="2" spans="1:10" s="13" customFormat="1" ht="39.950000000000003" customHeight="1">
      <c r="A2" s="4" t="s">
        <v>59</v>
      </c>
      <c r="C2" s="28"/>
      <c r="D2" s="28"/>
      <c r="I2" s="55"/>
      <c r="J2" s="28"/>
    </row>
    <row r="3" spans="1:10" s="13" customFormat="1" ht="2.1" customHeight="1">
      <c r="A3" s="158"/>
      <c r="B3" s="159"/>
      <c r="C3" s="160"/>
      <c r="D3" s="160"/>
      <c r="E3" s="159"/>
      <c r="F3" s="159"/>
      <c r="G3" s="159"/>
      <c r="H3" s="159"/>
      <c r="I3" s="161"/>
      <c r="J3" s="28"/>
    </row>
    <row r="4" spans="1:10" s="5" customFormat="1" ht="15.75" customHeight="1">
      <c r="A4" s="33"/>
      <c r="B4" s="33"/>
      <c r="C4" s="33"/>
      <c r="D4" s="33"/>
      <c r="E4" s="43"/>
      <c r="F4" s="43"/>
      <c r="G4" s="43"/>
      <c r="H4" s="43"/>
      <c r="I4" s="43"/>
      <c r="J4" s="1"/>
    </row>
    <row r="5" spans="1:10" s="5" customFormat="1" ht="20.100000000000001" customHeight="1">
      <c r="A5" s="1075" t="s">
        <v>182</v>
      </c>
      <c r="B5" s="1076"/>
      <c r="C5" s="1076"/>
      <c r="D5" s="1076"/>
      <c r="E5" s="1076"/>
      <c r="F5" s="1076"/>
      <c r="G5" s="1076"/>
      <c r="H5" s="1076"/>
      <c r="I5" s="1076"/>
      <c r="J5" s="6"/>
    </row>
    <row r="6" spans="1:10" s="1" customFormat="1" ht="15.95" customHeight="1">
      <c r="A6" s="6" t="s">
        <v>129</v>
      </c>
      <c r="B6" s="1028" t="s">
        <v>190</v>
      </c>
      <c r="C6" s="145" t="s">
        <v>191</v>
      </c>
      <c r="D6" s="145" t="s">
        <v>192</v>
      </c>
      <c r="E6" s="143" t="s">
        <v>193</v>
      </c>
      <c r="F6" s="145" t="s">
        <v>54</v>
      </c>
      <c r="G6" s="145" t="s">
        <v>55</v>
      </c>
      <c r="H6" s="145" t="s">
        <v>56</v>
      </c>
      <c r="I6" s="145" t="s">
        <v>57</v>
      </c>
      <c r="J6" s="28"/>
    </row>
    <row r="7" spans="1:10" s="42" customFormat="1" ht="15.95" customHeight="1">
      <c r="A7" s="1061" t="s">
        <v>109</v>
      </c>
      <c r="B7" s="1046">
        <v>-10225</v>
      </c>
      <c r="C7" s="182">
        <v>-2135</v>
      </c>
      <c r="D7" s="182">
        <v>6954</v>
      </c>
      <c r="E7" s="155">
        <v>-4703</v>
      </c>
      <c r="F7" s="59">
        <v>-1597</v>
      </c>
      <c r="G7" s="59">
        <v>7942</v>
      </c>
      <c r="H7" s="59">
        <v>-13161</v>
      </c>
      <c r="I7" s="182">
        <v>-2441</v>
      </c>
      <c r="J7" s="28"/>
    </row>
    <row r="8" spans="1:10" s="61" customFormat="1" ht="15.95" customHeight="1">
      <c r="A8" s="1062" t="s">
        <v>110</v>
      </c>
      <c r="B8" s="1031">
        <v>0</v>
      </c>
      <c r="C8" s="181"/>
      <c r="D8" s="181"/>
      <c r="E8" s="156"/>
      <c r="F8" s="60"/>
      <c r="G8" s="175"/>
      <c r="H8" s="175"/>
      <c r="I8" s="181"/>
      <c r="J8" s="28"/>
    </row>
    <row r="9" spans="1:10" s="61" customFormat="1" ht="15.95" customHeight="1">
      <c r="A9" s="1071" t="s">
        <v>112</v>
      </c>
      <c r="B9" s="1031">
        <v>-3</v>
      </c>
      <c r="C9" s="62">
        <v>-48</v>
      </c>
      <c r="D9" s="62">
        <v>-8</v>
      </c>
      <c r="E9" s="149">
        <v>-9</v>
      </c>
      <c r="F9" s="60">
        <v>-7</v>
      </c>
      <c r="G9" s="62">
        <v>-9</v>
      </c>
      <c r="H9" s="62">
        <v>-3</v>
      </c>
      <c r="I9" s="62">
        <v>-7</v>
      </c>
      <c r="J9" s="6"/>
    </row>
    <row r="10" spans="1:10" s="61" customFormat="1" ht="15.95" customHeight="1">
      <c r="A10" s="1071" t="s">
        <v>117</v>
      </c>
      <c r="B10" s="1031">
        <v>-24495</v>
      </c>
      <c r="C10" s="62">
        <v>-14129</v>
      </c>
      <c r="D10" s="62">
        <v>-48959</v>
      </c>
      <c r="E10" s="149">
        <v>-44735</v>
      </c>
      <c r="F10" s="60">
        <v>-33486</v>
      </c>
      <c r="G10" s="62">
        <v>-36729</v>
      </c>
      <c r="H10" s="62">
        <v>-39640</v>
      </c>
      <c r="I10" s="62">
        <v>-33826</v>
      </c>
      <c r="J10" s="6"/>
    </row>
    <row r="11" spans="1:10" s="61" customFormat="1" ht="15.95" customHeight="1">
      <c r="A11" s="1071" t="s">
        <v>113</v>
      </c>
      <c r="B11" s="1031">
        <v>0</v>
      </c>
      <c r="C11" s="62">
        <v>0</v>
      </c>
      <c r="D11" s="62">
        <v>0</v>
      </c>
      <c r="E11" s="149">
        <v>0</v>
      </c>
      <c r="F11" s="60">
        <v>0</v>
      </c>
      <c r="G11" s="62">
        <v>16</v>
      </c>
      <c r="H11" s="62">
        <v>-16</v>
      </c>
      <c r="I11" s="62">
        <v>0</v>
      </c>
      <c r="J11" s="1"/>
    </row>
    <row r="12" spans="1:10" s="61" customFormat="1" ht="15.95" customHeight="1">
      <c r="A12" s="1071" t="s">
        <v>90</v>
      </c>
      <c r="B12" s="1031">
        <v>-193</v>
      </c>
      <c r="C12" s="62">
        <v>-3</v>
      </c>
      <c r="D12" s="62">
        <v>-1</v>
      </c>
      <c r="E12" s="149">
        <v>-3</v>
      </c>
      <c r="F12" s="60">
        <v>-4</v>
      </c>
      <c r="G12" s="62">
        <v>-2</v>
      </c>
      <c r="H12" s="62">
        <v>-2</v>
      </c>
      <c r="I12" s="62">
        <v>-52</v>
      </c>
      <c r="J12" s="1"/>
    </row>
    <row r="13" spans="1:10" s="61" customFormat="1" ht="15.95" customHeight="1">
      <c r="A13" s="1071" t="s">
        <v>91</v>
      </c>
      <c r="B13" s="1031">
        <v>-115</v>
      </c>
      <c r="C13" s="62">
        <v>-111</v>
      </c>
      <c r="D13" s="62">
        <v>-91</v>
      </c>
      <c r="E13" s="149">
        <v>-71</v>
      </c>
      <c r="F13" s="60">
        <v>-153</v>
      </c>
      <c r="G13" s="62">
        <v>-117</v>
      </c>
      <c r="H13" s="62">
        <v>-85</v>
      </c>
      <c r="I13" s="62">
        <v>-68</v>
      </c>
      <c r="J13" s="27"/>
    </row>
    <row r="14" spans="1:10" s="61" customFormat="1" ht="15.95" customHeight="1">
      <c r="A14" s="1071" t="s">
        <v>114</v>
      </c>
      <c r="B14" s="1031">
        <v>2</v>
      </c>
      <c r="C14" s="62">
        <v>7</v>
      </c>
      <c r="D14" s="62">
        <v>-91</v>
      </c>
      <c r="E14" s="149">
        <v>0</v>
      </c>
      <c r="F14" s="60">
        <v>0</v>
      </c>
      <c r="G14" s="62">
        <v>0</v>
      </c>
      <c r="H14" s="62">
        <v>0</v>
      </c>
      <c r="I14" s="62">
        <v>0</v>
      </c>
      <c r="J14" s="27"/>
    </row>
    <row r="15" spans="1:10" s="61" customFormat="1" ht="15.95" customHeight="1">
      <c r="A15" s="1071" t="s">
        <v>138</v>
      </c>
      <c r="B15" s="1031">
        <v>-5682</v>
      </c>
      <c r="C15" s="62">
        <v>-15515</v>
      </c>
      <c r="D15" s="62">
        <v>-17028</v>
      </c>
      <c r="E15" s="149">
        <v>-17783</v>
      </c>
      <c r="F15" s="60">
        <v>-19600</v>
      </c>
      <c r="G15" s="62">
        <v>-18495</v>
      </c>
      <c r="H15" s="62">
        <v>-13409</v>
      </c>
      <c r="I15" s="62">
        <v>-16482</v>
      </c>
      <c r="J15" s="27"/>
    </row>
    <row r="16" spans="1:10" s="61" customFormat="1" ht="15.95" customHeight="1">
      <c r="A16" s="1071" t="s">
        <v>115</v>
      </c>
      <c r="B16" s="1031">
        <v>-90</v>
      </c>
      <c r="C16" s="62">
        <v>-106</v>
      </c>
      <c r="D16" s="62">
        <v>-88</v>
      </c>
      <c r="E16" s="149">
        <v>-59</v>
      </c>
      <c r="F16" s="60">
        <v>-86</v>
      </c>
      <c r="G16" s="62">
        <v>-86</v>
      </c>
      <c r="H16" s="62">
        <v>-106</v>
      </c>
      <c r="I16" s="62">
        <v>-91</v>
      </c>
      <c r="J16" s="27"/>
    </row>
    <row r="17" spans="1:10" s="61" customFormat="1" ht="15.95" customHeight="1">
      <c r="A17" s="1062" t="s">
        <v>116</v>
      </c>
      <c r="B17" s="1031">
        <v>0</v>
      </c>
      <c r="C17" s="62"/>
      <c r="D17" s="62"/>
      <c r="E17" s="149"/>
      <c r="F17" s="60"/>
      <c r="G17" s="62"/>
      <c r="H17" s="62"/>
      <c r="I17" s="62"/>
      <c r="J17" s="27"/>
    </row>
    <row r="18" spans="1:10" s="61" customFormat="1" ht="15.95" customHeight="1">
      <c r="A18" s="1072" t="s">
        <v>111</v>
      </c>
      <c r="B18" s="1031">
        <v>1126</v>
      </c>
      <c r="C18" s="62">
        <v>23</v>
      </c>
      <c r="D18" s="62">
        <v>-208</v>
      </c>
      <c r="E18" s="149">
        <v>-5556</v>
      </c>
      <c r="F18" s="60">
        <v>3780</v>
      </c>
      <c r="G18" s="62">
        <v>0</v>
      </c>
      <c r="H18" s="62">
        <v>0</v>
      </c>
      <c r="I18" s="62">
        <v>-10316</v>
      </c>
      <c r="J18" s="27"/>
    </row>
    <row r="19" spans="1:10" s="61" customFormat="1" ht="15.95" customHeight="1">
      <c r="A19" s="1072" t="s">
        <v>112</v>
      </c>
      <c r="B19" s="1031">
        <v>130</v>
      </c>
      <c r="C19" s="62">
        <v>19</v>
      </c>
      <c r="D19" s="62">
        <v>193</v>
      </c>
      <c r="E19" s="149">
        <v>8</v>
      </c>
      <c r="F19" s="60">
        <v>12</v>
      </c>
      <c r="G19" s="62">
        <v>31</v>
      </c>
      <c r="H19" s="62">
        <v>5</v>
      </c>
      <c r="I19" s="62">
        <v>44</v>
      </c>
      <c r="J19" s="1"/>
    </row>
    <row r="20" spans="1:10" s="61" customFormat="1" ht="15.95" customHeight="1">
      <c r="A20" s="1072" t="s">
        <v>117</v>
      </c>
      <c r="B20" s="1031">
        <v>23566</v>
      </c>
      <c r="C20" s="62">
        <v>16474</v>
      </c>
      <c r="D20" s="62">
        <v>43687</v>
      </c>
      <c r="E20" s="149">
        <v>45516</v>
      </c>
      <c r="F20" s="60">
        <v>30973</v>
      </c>
      <c r="G20" s="62">
        <v>39336</v>
      </c>
      <c r="H20" s="62">
        <v>34294</v>
      </c>
      <c r="I20" s="62">
        <v>32815</v>
      </c>
      <c r="J20" s="1"/>
    </row>
    <row r="21" spans="1:10" s="61" customFormat="1" ht="15.95" customHeight="1">
      <c r="A21" s="1071" t="s">
        <v>113</v>
      </c>
      <c r="B21" s="1031">
        <v>648</v>
      </c>
      <c r="C21" s="62">
        <v>187</v>
      </c>
      <c r="D21" s="62">
        <v>170</v>
      </c>
      <c r="E21" s="149">
        <v>2434</v>
      </c>
      <c r="F21" s="60">
        <v>340</v>
      </c>
      <c r="G21" s="62">
        <v>370</v>
      </c>
      <c r="H21" s="62">
        <v>315</v>
      </c>
      <c r="I21" s="62">
        <v>1283</v>
      </c>
      <c r="J21" s="27"/>
    </row>
    <row r="22" spans="1:10" s="61" customFormat="1" ht="15.95" customHeight="1">
      <c r="A22" s="1071" t="s">
        <v>90</v>
      </c>
      <c r="B22" s="1031">
        <v>225</v>
      </c>
      <c r="C22" s="62">
        <v>39</v>
      </c>
      <c r="D22" s="62">
        <v>0</v>
      </c>
      <c r="E22" s="149">
        <v>1</v>
      </c>
      <c r="F22" s="60">
        <v>45</v>
      </c>
      <c r="G22" s="62">
        <v>0</v>
      </c>
      <c r="H22" s="62">
        <v>7</v>
      </c>
      <c r="I22" s="62">
        <v>238</v>
      </c>
      <c r="J22" s="27"/>
    </row>
    <row r="23" spans="1:10" s="61" customFormat="1" ht="15.95" customHeight="1">
      <c r="A23" s="1071" t="s">
        <v>91</v>
      </c>
      <c r="B23" s="1031">
        <v>18</v>
      </c>
      <c r="C23" s="62">
        <v>9</v>
      </c>
      <c r="D23" s="62">
        <v>10</v>
      </c>
      <c r="E23" s="149">
        <v>24</v>
      </c>
      <c r="F23" s="60">
        <v>20</v>
      </c>
      <c r="G23" s="62">
        <v>35</v>
      </c>
      <c r="H23" s="62">
        <v>12</v>
      </c>
      <c r="I23" s="62">
        <v>4</v>
      </c>
      <c r="J23" s="27"/>
    </row>
    <row r="24" spans="1:10" s="61" customFormat="1" ht="15.95" customHeight="1">
      <c r="A24" s="1071" t="s">
        <v>114</v>
      </c>
      <c r="B24" s="1031">
        <v>4</v>
      </c>
      <c r="C24" s="62">
        <v>-4</v>
      </c>
      <c r="D24" s="62">
        <v>0</v>
      </c>
      <c r="E24" s="149">
        <v>0</v>
      </c>
      <c r="F24" s="60">
        <v>0</v>
      </c>
      <c r="G24" s="62">
        <v>0</v>
      </c>
      <c r="H24" s="62">
        <v>0</v>
      </c>
      <c r="I24" s="62">
        <v>0</v>
      </c>
      <c r="J24" s="27"/>
    </row>
    <row r="25" spans="1:10" s="61" customFormat="1" ht="15.95" customHeight="1">
      <c r="A25" s="1071" t="s">
        <v>138</v>
      </c>
      <c r="B25" s="1031">
        <v>7845</v>
      </c>
      <c r="C25" s="62">
        <v>17244</v>
      </c>
      <c r="D25" s="62">
        <v>18901</v>
      </c>
      <c r="E25" s="149">
        <v>21538</v>
      </c>
      <c r="F25" s="60">
        <v>19484</v>
      </c>
      <c r="G25" s="62">
        <v>20330</v>
      </c>
      <c r="H25" s="62">
        <v>14184</v>
      </c>
      <c r="I25" s="62">
        <v>18203</v>
      </c>
      <c r="J25" s="27"/>
    </row>
    <row r="26" spans="1:10" s="61" customFormat="1" ht="15.95" customHeight="1">
      <c r="A26" s="1071" t="s">
        <v>188</v>
      </c>
      <c r="B26" s="1031">
        <v>82</v>
      </c>
      <c r="C26" s="62">
        <v>3259</v>
      </c>
      <c r="D26" s="62">
        <v>794</v>
      </c>
      <c r="E26" s="149">
        <v>174</v>
      </c>
      <c r="F26" s="60">
        <v>3315</v>
      </c>
      <c r="G26" s="62">
        <v>1879</v>
      </c>
      <c r="H26" s="62">
        <v>1848</v>
      </c>
      <c r="I26" s="62">
        <v>226</v>
      </c>
      <c r="J26" s="1"/>
    </row>
    <row r="27" spans="1:10" s="61" customFormat="1" ht="15.95" customHeight="1">
      <c r="A27" s="1071" t="s">
        <v>115</v>
      </c>
      <c r="B27" s="1030">
        <v>-3</v>
      </c>
      <c r="C27" s="181">
        <v>1</v>
      </c>
      <c r="D27" s="181">
        <v>7</v>
      </c>
      <c r="E27" s="156">
        <v>2</v>
      </c>
      <c r="F27" s="64">
        <v>1</v>
      </c>
      <c r="G27" s="65">
        <v>2</v>
      </c>
      <c r="H27" s="65">
        <v>4</v>
      </c>
      <c r="I27" s="181">
        <v>2</v>
      </c>
      <c r="J27" s="1"/>
    </row>
    <row r="28" spans="1:10" s="61" customFormat="1" ht="15.95" customHeight="1">
      <c r="A28" s="1061" t="s">
        <v>118</v>
      </c>
      <c r="B28" s="1046">
        <v>3065</v>
      </c>
      <c r="C28" s="182">
        <v>7323</v>
      </c>
      <c r="D28" s="182">
        <v>-2712</v>
      </c>
      <c r="E28" s="155">
        <v>1481</v>
      </c>
      <c r="F28" s="58">
        <v>4634</v>
      </c>
      <c r="G28" s="59">
        <v>6561</v>
      </c>
      <c r="H28" s="59">
        <v>-2592</v>
      </c>
      <c r="I28" s="182">
        <v>-8027</v>
      </c>
      <c r="J28" s="1"/>
    </row>
    <row r="29" spans="1:10" s="61" customFormat="1" ht="15.95" customHeight="1">
      <c r="A29" s="6" t="s">
        <v>119</v>
      </c>
      <c r="B29" s="1031">
        <v>39657</v>
      </c>
      <c r="C29" s="181">
        <v>39698</v>
      </c>
      <c r="D29" s="181">
        <v>31780</v>
      </c>
      <c r="E29" s="156">
        <v>45528</v>
      </c>
      <c r="F29" s="60">
        <v>39824</v>
      </c>
      <c r="G29" s="62">
        <v>41661</v>
      </c>
      <c r="H29" s="62">
        <v>109025</v>
      </c>
      <c r="I29" s="181">
        <v>141976</v>
      </c>
      <c r="J29" s="67"/>
    </row>
    <row r="30" spans="1:10" s="61" customFormat="1" ht="15.95" customHeight="1">
      <c r="A30" s="6" t="s">
        <v>120</v>
      </c>
      <c r="B30" s="1031">
        <v>-48247</v>
      </c>
      <c r="C30" s="181">
        <v>-38919</v>
      </c>
      <c r="D30" s="181">
        <v>-33850</v>
      </c>
      <c r="E30" s="156">
        <v>-45192</v>
      </c>
      <c r="F30" s="60">
        <v>-56083</v>
      </c>
      <c r="G30" s="62">
        <v>-40584</v>
      </c>
      <c r="H30" s="62">
        <v>-118088</v>
      </c>
      <c r="I30" s="181">
        <v>-118420</v>
      </c>
      <c r="J30" s="1"/>
    </row>
    <row r="31" spans="1:10" s="61" customFormat="1" ht="15.95" customHeight="1">
      <c r="A31" s="6" t="s">
        <v>234</v>
      </c>
      <c r="B31" s="1031">
        <v>0</v>
      </c>
      <c r="C31" s="181">
        <v>0</v>
      </c>
      <c r="D31" s="181">
        <v>0</v>
      </c>
      <c r="E31" s="156">
        <v>0</v>
      </c>
      <c r="F31" s="60">
        <v>0</v>
      </c>
      <c r="G31" s="62">
        <v>0</v>
      </c>
      <c r="H31" s="62">
        <v>0</v>
      </c>
      <c r="I31" s="181">
        <v>0</v>
      </c>
      <c r="J31" s="1"/>
    </row>
    <row r="32" spans="1:10" s="61" customFormat="1" ht="15.95" customHeight="1">
      <c r="A32" s="6" t="s">
        <v>235</v>
      </c>
      <c r="B32" s="1031">
        <v>1224</v>
      </c>
      <c r="C32" s="181">
        <v>0</v>
      </c>
      <c r="D32" s="181">
        <v>1061</v>
      </c>
      <c r="E32" s="156">
        <v>0</v>
      </c>
      <c r="F32" s="60">
        <v>0</v>
      </c>
      <c r="G32" s="62">
        <v>0</v>
      </c>
      <c r="H32" s="62">
        <v>0</v>
      </c>
      <c r="I32" s="181">
        <v>0</v>
      </c>
      <c r="J32" s="1"/>
    </row>
    <row r="33" spans="1:10" s="61" customFormat="1" ht="15.95" customHeight="1">
      <c r="A33" s="6" t="s">
        <v>187</v>
      </c>
      <c r="B33" s="1031">
        <v>-750</v>
      </c>
      <c r="C33" s="181">
        <v>0</v>
      </c>
      <c r="D33" s="181">
        <v>0</v>
      </c>
      <c r="E33" s="156">
        <v>0</v>
      </c>
      <c r="F33" s="60">
        <v>-750</v>
      </c>
      <c r="G33" s="62">
        <v>0</v>
      </c>
      <c r="H33" s="62">
        <v>0</v>
      </c>
      <c r="I33" s="181">
        <v>0</v>
      </c>
      <c r="J33" s="1"/>
    </row>
    <row r="34" spans="1:10" s="61" customFormat="1" ht="15.95" customHeight="1">
      <c r="A34" s="6" t="s">
        <v>2</v>
      </c>
      <c r="B34" s="1031">
        <v>-375</v>
      </c>
      <c r="C34" s="181">
        <v>0</v>
      </c>
      <c r="D34" s="181">
        <v>0</v>
      </c>
      <c r="E34" s="156">
        <v>0</v>
      </c>
      <c r="F34" s="60">
        <v>-375</v>
      </c>
      <c r="G34" s="62">
        <v>0</v>
      </c>
      <c r="H34" s="62">
        <v>0</v>
      </c>
      <c r="I34" s="181">
        <v>0</v>
      </c>
      <c r="J34" s="1"/>
    </row>
    <row r="35" spans="1:10" s="61" customFormat="1" ht="15.95" customHeight="1">
      <c r="A35" s="6" t="s">
        <v>142</v>
      </c>
      <c r="B35" s="1031">
        <v>-26</v>
      </c>
      <c r="C35" s="181">
        <v>17</v>
      </c>
      <c r="D35" s="181">
        <v>-2</v>
      </c>
      <c r="E35" s="156">
        <v>-3</v>
      </c>
      <c r="F35" s="60">
        <v>-13</v>
      </c>
      <c r="G35" s="62"/>
      <c r="H35" s="62">
        <v>-1</v>
      </c>
      <c r="I35" s="181">
        <v>-3</v>
      </c>
      <c r="J35" s="1"/>
    </row>
    <row r="36" spans="1:10" s="61" customFormat="1" ht="15.95" customHeight="1">
      <c r="A36" s="6" t="s">
        <v>143</v>
      </c>
      <c r="B36" s="1031">
        <v>275</v>
      </c>
      <c r="C36" s="181">
        <v>-298</v>
      </c>
      <c r="D36" s="181">
        <v>101</v>
      </c>
      <c r="E36" s="156">
        <v>55</v>
      </c>
      <c r="F36" s="60">
        <v>12</v>
      </c>
      <c r="G36" s="62">
        <v>13</v>
      </c>
      <c r="H36" s="62">
        <v>69</v>
      </c>
      <c r="I36" s="181">
        <v>66</v>
      </c>
      <c r="J36" s="1"/>
    </row>
    <row r="37" spans="1:10" s="61" customFormat="1" ht="15.95" customHeight="1">
      <c r="A37" s="6" t="s">
        <v>144</v>
      </c>
      <c r="B37" s="1031">
        <v>0</v>
      </c>
      <c r="C37" s="181">
        <v>0</v>
      </c>
      <c r="D37" s="181">
        <v>0</v>
      </c>
      <c r="E37" s="156">
        <v>0</v>
      </c>
      <c r="F37" s="60">
        <v>0</v>
      </c>
      <c r="G37" s="62">
        <v>0</v>
      </c>
      <c r="H37" s="62">
        <v>0</v>
      </c>
      <c r="I37" s="181">
        <v>0</v>
      </c>
      <c r="J37" s="1"/>
    </row>
    <row r="38" spans="1:10" s="42" customFormat="1" ht="15.95" customHeight="1">
      <c r="A38" s="1061" t="s">
        <v>121</v>
      </c>
      <c r="B38" s="1046">
        <v>-8242</v>
      </c>
      <c r="C38" s="182">
        <v>498</v>
      </c>
      <c r="D38" s="182">
        <v>-910</v>
      </c>
      <c r="E38" s="155">
        <v>388</v>
      </c>
      <c r="F38" s="58">
        <v>-17385</v>
      </c>
      <c r="G38" s="59">
        <v>1090</v>
      </c>
      <c r="H38" s="59">
        <v>-8995</v>
      </c>
      <c r="I38" s="182">
        <v>23619</v>
      </c>
      <c r="J38" s="27"/>
    </row>
    <row r="39" spans="1:10" s="61" customFormat="1" ht="15.95" customHeight="1">
      <c r="A39" s="1061" t="s">
        <v>122</v>
      </c>
      <c r="B39" s="1046">
        <v>-15402</v>
      </c>
      <c r="C39" s="182">
        <v>5686</v>
      </c>
      <c r="D39" s="182">
        <v>3332</v>
      </c>
      <c r="E39" s="155">
        <v>-2834</v>
      </c>
      <c r="F39" s="58">
        <v>-14348</v>
      </c>
      <c r="G39" s="59">
        <v>15593</v>
      </c>
      <c r="H39" s="59">
        <v>-24747</v>
      </c>
      <c r="I39" s="182">
        <v>13151</v>
      </c>
      <c r="J39" s="1"/>
    </row>
    <row r="40" spans="1:10" s="61" customFormat="1" ht="15.95" customHeight="1">
      <c r="A40" s="6" t="s">
        <v>139</v>
      </c>
      <c r="B40" s="1031">
        <v>31284</v>
      </c>
      <c r="C40" s="181">
        <v>25212</v>
      </c>
      <c r="D40" s="181">
        <v>21204</v>
      </c>
      <c r="E40" s="156">
        <v>24150</v>
      </c>
      <c r="F40" s="60">
        <v>38146</v>
      </c>
      <c r="G40" s="62">
        <v>22498</v>
      </c>
      <c r="H40" s="62">
        <v>47675</v>
      </c>
      <c r="I40" s="181">
        <v>34280</v>
      </c>
      <c r="J40" s="1"/>
    </row>
    <row r="41" spans="1:10" s="61" customFormat="1" ht="15.95" customHeight="1">
      <c r="A41" s="6" t="s">
        <v>140</v>
      </c>
      <c r="B41" s="1031">
        <v>-68.054440786522832</v>
      </c>
      <c r="C41" s="181">
        <v>386</v>
      </c>
      <c r="D41" s="181">
        <v>676</v>
      </c>
      <c r="E41" s="156">
        <v>-112</v>
      </c>
      <c r="F41" s="60">
        <v>349</v>
      </c>
      <c r="G41" s="62">
        <v>53</v>
      </c>
      <c r="H41" s="62">
        <v>-430</v>
      </c>
      <c r="I41" s="181">
        <v>245</v>
      </c>
      <c r="J41" s="1"/>
    </row>
    <row r="42" spans="1:10" s="42" customFormat="1" ht="15.95" customHeight="1">
      <c r="A42" s="1073" t="s">
        <v>141</v>
      </c>
      <c r="B42" s="1046">
        <v>15813.945559213476</v>
      </c>
      <c r="C42" s="182">
        <v>31284</v>
      </c>
      <c r="D42" s="182">
        <v>25212</v>
      </c>
      <c r="E42" s="155">
        <v>21204</v>
      </c>
      <c r="F42" s="58">
        <v>24150</v>
      </c>
      <c r="G42" s="59">
        <v>38146</v>
      </c>
      <c r="H42" s="59">
        <v>22498</v>
      </c>
      <c r="I42" s="182">
        <v>47675</v>
      </c>
      <c r="J42" s="27"/>
    </row>
    <row r="43" spans="1:10" s="61" customFormat="1" ht="15.95" customHeight="1">
      <c r="A43" s="1060" t="s">
        <v>123</v>
      </c>
      <c r="B43" s="1032">
        <v>574</v>
      </c>
      <c r="C43" s="181">
        <v>1261</v>
      </c>
      <c r="D43" s="181">
        <v>661</v>
      </c>
      <c r="E43" s="156">
        <v>1222</v>
      </c>
      <c r="F43" s="70">
        <v>518</v>
      </c>
      <c r="G43" s="71">
        <v>4318</v>
      </c>
      <c r="H43" s="71">
        <v>3651</v>
      </c>
      <c r="I43" s="181">
        <v>2762</v>
      </c>
      <c r="J43" s="1"/>
    </row>
    <row r="44" spans="1:10" s="61" customFormat="1" ht="15.95" customHeight="1">
      <c r="A44" s="1060" t="s">
        <v>124</v>
      </c>
      <c r="B44" s="1032">
        <v>1015</v>
      </c>
      <c r="C44" s="181">
        <v>5863</v>
      </c>
      <c r="D44" s="181">
        <v>4643</v>
      </c>
      <c r="E44" s="156">
        <v>5668</v>
      </c>
      <c r="F44" s="70">
        <v>4633</v>
      </c>
      <c r="G44" s="71">
        <v>4051</v>
      </c>
      <c r="H44" s="71">
        <v>925</v>
      </c>
      <c r="I44" s="181">
        <v>-1674</v>
      </c>
      <c r="J44" s="1"/>
    </row>
    <row r="45" spans="1:10" s="61" customFormat="1" ht="15.95" customHeight="1">
      <c r="A45" s="1060" t="s">
        <v>125</v>
      </c>
      <c r="B45" s="1032">
        <v>13316</v>
      </c>
      <c r="C45" s="181">
        <v>21783</v>
      </c>
      <c r="D45" s="181">
        <v>18699</v>
      </c>
      <c r="E45" s="156">
        <v>12816</v>
      </c>
      <c r="F45" s="70">
        <v>17657</v>
      </c>
      <c r="G45" s="71">
        <v>28367</v>
      </c>
      <c r="H45" s="71">
        <v>16204</v>
      </c>
      <c r="I45" s="181">
        <v>46587</v>
      </c>
      <c r="J45" s="1"/>
    </row>
    <row r="46" spans="1:10" s="61" customFormat="1" ht="15.95" customHeight="1">
      <c r="A46" s="1074" t="s">
        <v>183</v>
      </c>
      <c r="B46" s="1055">
        <v>909</v>
      </c>
      <c r="C46" s="171">
        <v>2377</v>
      </c>
      <c r="D46" s="171">
        <v>1209</v>
      </c>
      <c r="E46" s="157">
        <v>1498</v>
      </c>
      <c r="F46" s="135">
        <v>1342</v>
      </c>
      <c r="G46" s="136">
        <v>1410</v>
      </c>
      <c r="H46" s="136">
        <v>1718</v>
      </c>
      <c r="I46" s="171">
        <v>0</v>
      </c>
      <c r="J46" s="1"/>
    </row>
    <row r="47" spans="1:10" s="61" customFormat="1" ht="15.95" customHeight="1">
      <c r="A47" s="1"/>
      <c r="B47" s="46"/>
      <c r="C47" s="46"/>
      <c r="D47" s="62"/>
      <c r="E47" s="46"/>
      <c r="F47" s="46"/>
      <c r="G47" s="46"/>
      <c r="H47" s="46"/>
      <c r="I47" s="46"/>
      <c r="J47" s="1"/>
    </row>
  </sheetData>
  <phoneticPr fontId="4" type="noConversion"/>
  <pageMargins left="0.74803149606299213" right="0.35433070866141736" top="0.47244094488188981" bottom="0.43307086614173229" header="0.11811023622047245" footer="0.11811023622047245"/>
  <pageSetup paperSize="9" scale="72"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54"/>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9" customWidth="1"/>
    <col min="13" max="16384" width="9.140625" style="298"/>
  </cols>
  <sheetData>
    <row r="1" spans="1:12" s="189" customFormat="1" ht="50.1" customHeight="1">
      <c r="A1" s="185"/>
    </row>
    <row r="2" spans="1:12" s="192" customFormat="1" ht="39.950000000000003" customHeight="1">
      <c r="A2" s="190" t="s">
        <v>267</v>
      </c>
      <c r="C2" s="193"/>
      <c r="D2" s="193"/>
      <c r="I2" s="238"/>
      <c r="J2" s="238"/>
      <c r="K2" s="238"/>
      <c r="L2" s="193"/>
    </row>
    <row r="3" spans="1:12" s="192" customFormat="1" ht="2.1" customHeight="1">
      <c r="A3" s="239"/>
      <c r="B3" s="240"/>
      <c r="C3" s="241"/>
      <c r="D3" s="241"/>
      <c r="E3" s="240"/>
      <c r="F3" s="240"/>
      <c r="G3" s="240"/>
      <c r="H3" s="240"/>
      <c r="I3" s="242"/>
      <c r="J3" s="242"/>
      <c r="K3" s="242"/>
      <c r="L3" s="193"/>
    </row>
    <row r="4" spans="1:12" s="199" customFormat="1" ht="15.75" customHeight="1">
      <c r="A4" s="197"/>
      <c r="B4" s="197"/>
      <c r="C4" s="197"/>
      <c r="D4" s="197"/>
      <c r="E4" s="198"/>
      <c r="F4" s="198"/>
      <c r="G4" s="198"/>
      <c r="H4" s="198"/>
      <c r="I4" s="198"/>
      <c r="J4" s="198"/>
      <c r="K4" s="198"/>
      <c r="L4" s="189"/>
    </row>
    <row r="5" spans="1:12" s="199" customFormat="1" ht="20.100000000000001" customHeight="1">
      <c r="A5" s="1082" t="s">
        <v>268</v>
      </c>
      <c r="B5" s="1083"/>
      <c r="C5" s="1083"/>
      <c r="D5" s="1083"/>
      <c r="E5" s="1083"/>
      <c r="F5" s="1083"/>
      <c r="G5" s="1083"/>
      <c r="H5" s="1083"/>
      <c r="I5" s="1083"/>
      <c r="J5" s="1083"/>
      <c r="K5" s="1084"/>
      <c r="L5" s="189"/>
    </row>
    <row r="6" spans="1:12" s="199" customFormat="1" ht="15.95" customHeight="1">
      <c r="A6" s="1014" t="s">
        <v>269</v>
      </c>
      <c r="B6" s="244" t="s">
        <v>190</v>
      </c>
      <c r="C6" s="1058" t="s">
        <v>191</v>
      </c>
      <c r="D6" s="1058" t="s">
        <v>192</v>
      </c>
      <c r="E6" s="1063" t="s">
        <v>193</v>
      </c>
      <c r="F6" s="1058" t="s">
        <v>54</v>
      </c>
      <c r="G6" s="1058" t="s">
        <v>55</v>
      </c>
      <c r="H6" s="1058" t="s">
        <v>56</v>
      </c>
      <c r="I6" s="1063" t="s">
        <v>57</v>
      </c>
      <c r="J6" s="1058" t="s">
        <v>270</v>
      </c>
      <c r="K6" s="1058" t="s">
        <v>271</v>
      </c>
      <c r="L6" s="189"/>
    </row>
    <row r="7" spans="1:12" s="199" customFormat="1" ht="15.95" customHeight="1">
      <c r="A7" s="253" t="s">
        <v>272</v>
      </c>
      <c r="B7" s="245">
        <v>12178.171567999998</v>
      </c>
      <c r="C7" s="246">
        <v>12037.780000000002</v>
      </c>
      <c r="D7" s="246">
        <v>13980.053431999999</v>
      </c>
      <c r="E7" s="247">
        <v>14273.26</v>
      </c>
      <c r="F7" s="246">
        <v>14720.570000000011</v>
      </c>
      <c r="G7" s="246">
        <v>14941.72099999999</v>
      </c>
      <c r="H7" s="246">
        <v>15168.633000000003</v>
      </c>
      <c r="I7" s="247">
        <v>15297.156999999999</v>
      </c>
      <c r="J7" s="246">
        <v>52469.264999999999</v>
      </c>
      <c r="K7" s="246">
        <v>60128.081000000006</v>
      </c>
      <c r="L7" s="189"/>
    </row>
    <row r="8" spans="1:12" s="199" customFormat="1" ht="15.95" customHeight="1">
      <c r="A8" s="253" t="s">
        <v>273</v>
      </c>
      <c r="B8" s="245">
        <v>9232.0635679999978</v>
      </c>
      <c r="C8" s="246">
        <v>9101.3410000000022</v>
      </c>
      <c r="D8" s="246">
        <v>10974.322431999999</v>
      </c>
      <c r="E8" s="259">
        <v>11357.414000000001</v>
      </c>
      <c r="F8" s="246">
        <v>11853.75970178754</v>
      </c>
      <c r="G8" s="246">
        <v>11969.835232942016</v>
      </c>
      <c r="H8" s="246">
        <v>12312.672561569134</v>
      </c>
      <c r="I8" s="259">
        <v>12328.062025579873</v>
      </c>
      <c r="J8" s="246">
        <v>40665.141000000003</v>
      </c>
      <c r="K8" s="246">
        <v>48464.329521878557</v>
      </c>
      <c r="L8" s="189"/>
    </row>
    <row r="9" spans="1:12" s="198" customFormat="1" ht="15.95" customHeight="1">
      <c r="A9" s="1077" t="s">
        <v>274</v>
      </c>
      <c r="B9" s="249">
        <v>2946.1079999999997</v>
      </c>
      <c r="C9" s="250">
        <v>2936.4389999999999</v>
      </c>
      <c r="D9" s="250">
        <v>3005.7309999999998</v>
      </c>
      <c r="E9" s="251">
        <v>2915.846</v>
      </c>
      <c r="F9" s="250">
        <v>2866.810298212471</v>
      </c>
      <c r="G9" s="250">
        <v>2971.8857670579746</v>
      </c>
      <c r="H9" s="250">
        <v>2855.9604384308691</v>
      </c>
      <c r="I9" s="251">
        <v>2969.0949744201262</v>
      </c>
      <c r="J9" s="250">
        <v>11804.123999999998</v>
      </c>
      <c r="K9" s="250">
        <v>11663.751478121441</v>
      </c>
      <c r="L9" s="197"/>
    </row>
    <row r="10" spans="1:12" s="198" customFormat="1" ht="15.95" customHeight="1">
      <c r="A10" s="253" t="s">
        <v>275</v>
      </c>
      <c r="B10" s="245">
        <v>161.63900000000001</v>
      </c>
      <c r="C10" s="246">
        <v>156.67699999999999</v>
      </c>
      <c r="D10" s="246">
        <v>151.69300000000001</v>
      </c>
      <c r="E10" s="247">
        <v>146.953</v>
      </c>
      <c r="F10" s="246">
        <v>152.35599999999999</v>
      </c>
      <c r="G10" s="246">
        <v>157.82999999999998</v>
      </c>
      <c r="H10" s="246">
        <v>157.46499999999997</v>
      </c>
      <c r="I10" s="247">
        <v>152.36100000000002</v>
      </c>
      <c r="J10" s="246">
        <v>616.96199999999999</v>
      </c>
      <c r="K10" s="246">
        <v>620.01199999999994</v>
      </c>
      <c r="L10" s="197"/>
    </row>
    <row r="11" spans="1:12" s="198" customFormat="1" ht="15.95" customHeight="1">
      <c r="A11" s="253" t="s">
        <v>276</v>
      </c>
      <c r="B11" s="245">
        <v>108.86499999999999</v>
      </c>
      <c r="C11" s="246">
        <v>101.24199999999999</v>
      </c>
      <c r="D11" s="246">
        <v>104.057</v>
      </c>
      <c r="E11" s="247">
        <v>103.51800000000001</v>
      </c>
      <c r="F11" s="246">
        <v>78.798000000000002</v>
      </c>
      <c r="G11" s="246">
        <v>98.856000000000009</v>
      </c>
      <c r="H11" s="246">
        <v>119.98799999999999</v>
      </c>
      <c r="I11" s="247">
        <v>109.495</v>
      </c>
      <c r="J11" s="246">
        <v>417.68200000000002</v>
      </c>
      <c r="K11" s="246">
        <v>407.137</v>
      </c>
      <c r="L11" s="197"/>
    </row>
    <row r="12" spans="1:12" s="198" customFormat="1" ht="15.95" customHeight="1">
      <c r="A12" s="253" t="s">
        <v>277</v>
      </c>
      <c r="B12" s="245">
        <v>35.167999999999992</v>
      </c>
      <c r="C12" s="246">
        <v>33.326999999999998</v>
      </c>
      <c r="D12" s="246">
        <v>38.664000000000001</v>
      </c>
      <c r="E12" s="247">
        <v>36.79</v>
      </c>
      <c r="F12" s="246">
        <v>40.170000000000016</v>
      </c>
      <c r="G12" s="246">
        <v>38.79399999999999</v>
      </c>
      <c r="H12" s="246">
        <v>43.270999999999994</v>
      </c>
      <c r="I12" s="247">
        <v>39.544999999999995</v>
      </c>
      <c r="J12" s="246">
        <v>143.94899999999998</v>
      </c>
      <c r="K12" s="246">
        <v>161.77999999999997</v>
      </c>
      <c r="L12" s="197"/>
    </row>
    <row r="13" spans="1:12" s="198" customFormat="1" ht="15.95" customHeight="1">
      <c r="A13" s="253" t="s">
        <v>278</v>
      </c>
      <c r="B13" s="245">
        <v>32.576999999999998</v>
      </c>
      <c r="C13" s="246">
        <v>31.789000000000001</v>
      </c>
      <c r="D13" s="246">
        <v>29.151</v>
      </c>
      <c r="E13" s="247">
        <v>32.437999999999995</v>
      </c>
      <c r="F13" s="246">
        <v>32.994999999999997</v>
      </c>
      <c r="G13" s="246">
        <v>30.071000000000005</v>
      </c>
      <c r="H13" s="246">
        <v>30.112999999999996</v>
      </c>
      <c r="I13" s="247">
        <v>29.555</v>
      </c>
      <c r="J13" s="246">
        <v>125.95499999999998</v>
      </c>
      <c r="K13" s="246">
        <v>122.73400000000001</v>
      </c>
      <c r="L13" s="197"/>
    </row>
    <row r="14" spans="1:12" s="198" customFormat="1" ht="15.95" customHeight="1">
      <c r="A14" s="253" t="s">
        <v>279</v>
      </c>
      <c r="B14" s="245">
        <v>48.357999999999997</v>
      </c>
      <c r="C14" s="246">
        <v>60.876000000000005</v>
      </c>
      <c r="D14" s="246">
        <v>77.682999999999993</v>
      </c>
      <c r="E14" s="247">
        <v>64.929000000000002</v>
      </c>
      <c r="F14" s="246">
        <v>58.404999999999987</v>
      </c>
      <c r="G14" s="246">
        <v>67.593999999999994</v>
      </c>
      <c r="H14" s="246">
        <v>68.782000000000025</v>
      </c>
      <c r="I14" s="247">
        <v>59.071999999999996</v>
      </c>
      <c r="J14" s="246">
        <v>251.846</v>
      </c>
      <c r="K14" s="246">
        <v>253.85300000000001</v>
      </c>
      <c r="L14" s="197"/>
    </row>
    <row r="15" spans="1:12" s="198" customFormat="1" ht="15.95" customHeight="1">
      <c r="A15" s="253" t="s">
        <v>64</v>
      </c>
      <c r="B15" s="245">
        <v>175.619</v>
      </c>
      <c r="C15" s="246">
        <v>162.44900000000001</v>
      </c>
      <c r="D15" s="246">
        <v>180.75800000000001</v>
      </c>
      <c r="E15" s="247">
        <v>168.947</v>
      </c>
      <c r="F15" s="246">
        <v>147.60250225719696</v>
      </c>
      <c r="G15" s="246">
        <v>139.09465768148883</v>
      </c>
      <c r="H15" s="246">
        <v>157.30749039734607</v>
      </c>
      <c r="I15" s="247">
        <v>163.13581991677694</v>
      </c>
      <c r="J15" s="246">
        <v>687.77300000000002</v>
      </c>
      <c r="K15" s="246">
        <v>607.14047025280888</v>
      </c>
      <c r="L15" s="197"/>
    </row>
    <row r="16" spans="1:12" s="198" customFormat="1" ht="15.95" customHeight="1">
      <c r="A16" s="1077" t="s">
        <v>65</v>
      </c>
      <c r="B16" s="249">
        <v>562.226</v>
      </c>
      <c r="C16" s="250">
        <v>546.36</v>
      </c>
      <c r="D16" s="250">
        <v>582.00600000000009</v>
      </c>
      <c r="E16" s="251">
        <v>553.57499999999993</v>
      </c>
      <c r="F16" s="250">
        <v>510.32650225719698</v>
      </c>
      <c r="G16" s="250">
        <v>532.23965768148878</v>
      </c>
      <c r="H16" s="250">
        <v>576.92649039734613</v>
      </c>
      <c r="I16" s="251">
        <v>553.1638199167769</v>
      </c>
      <c r="J16" s="250">
        <v>2244.1669999999999</v>
      </c>
      <c r="K16" s="250">
        <v>2172.656470252809</v>
      </c>
      <c r="L16" s="197"/>
    </row>
    <row r="17" spans="1:12" s="198" customFormat="1" ht="15.95" customHeight="1">
      <c r="A17" s="1078" t="s">
        <v>280</v>
      </c>
      <c r="B17" s="245">
        <v>8.0969999999999978</v>
      </c>
      <c r="C17" s="246">
        <v>6.2389999999999999</v>
      </c>
      <c r="D17" s="246">
        <v>6.6250000000000009</v>
      </c>
      <c r="E17" s="247">
        <v>1.6099999999999999</v>
      </c>
      <c r="F17" s="246">
        <v>-1.3330000000000002</v>
      </c>
      <c r="G17" s="246">
        <v>5.1710000000000003</v>
      </c>
      <c r="H17" s="246">
        <v>3.9060000000000006</v>
      </c>
      <c r="I17" s="247">
        <v>7.9990000000000006</v>
      </c>
      <c r="J17" s="246">
        <v>22.570999999999998</v>
      </c>
      <c r="K17" s="246">
        <v>15.743000000000002</v>
      </c>
      <c r="L17" s="197"/>
    </row>
    <row r="18" spans="1:12" s="198" customFormat="1" ht="15.95" customHeight="1">
      <c r="A18" s="1078" t="s">
        <v>281</v>
      </c>
      <c r="B18" s="245">
        <v>14.090000000000002</v>
      </c>
      <c r="C18" s="246">
        <v>63.082999999999998</v>
      </c>
      <c r="D18" s="246">
        <v>19.013999999999999</v>
      </c>
      <c r="E18" s="247">
        <v>12.103</v>
      </c>
      <c r="F18" s="246">
        <v>10.356388524875612</v>
      </c>
      <c r="G18" s="246">
        <v>28.959573559780601</v>
      </c>
      <c r="H18" s="246">
        <v>26.629999999999995</v>
      </c>
      <c r="I18" s="247">
        <v>6.0659999999999989</v>
      </c>
      <c r="J18" s="246">
        <v>108.28999999999998</v>
      </c>
      <c r="K18" s="246">
        <v>72.011962084656204</v>
      </c>
      <c r="L18" s="197"/>
    </row>
    <row r="19" spans="1:12" s="199" customFormat="1" ht="15.95" customHeight="1">
      <c r="A19" s="253" t="s">
        <v>282</v>
      </c>
      <c r="B19" s="245">
        <v>22.187000000000001</v>
      </c>
      <c r="C19" s="246">
        <v>69.322000000000003</v>
      </c>
      <c r="D19" s="246">
        <v>25.638999999999999</v>
      </c>
      <c r="E19" s="247">
        <v>13.712999999999999</v>
      </c>
      <c r="F19" s="246">
        <v>9.0233885248756103</v>
      </c>
      <c r="G19" s="246">
        <v>34.130573559780601</v>
      </c>
      <c r="H19" s="246">
        <v>30.535999999999998</v>
      </c>
      <c r="I19" s="247">
        <v>14.064999999999998</v>
      </c>
      <c r="J19" s="246">
        <v>130.86099999999999</v>
      </c>
      <c r="K19" s="246">
        <v>87.754962084656214</v>
      </c>
      <c r="L19" s="189"/>
    </row>
    <row r="20" spans="1:12" s="199" customFormat="1" ht="15.95" customHeight="1">
      <c r="A20" s="1078" t="s">
        <v>283</v>
      </c>
      <c r="B20" s="245">
        <v>10.226999999999981</v>
      </c>
      <c r="C20" s="246">
        <v>4.112999999999996</v>
      </c>
      <c r="D20" s="246">
        <v>19.064</v>
      </c>
      <c r="E20" s="247">
        <v>96.417000000000016</v>
      </c>
      <c r="F20" s="246">
        <v>9.6761180000000415</v>
      </c>
      <c r="G20" s="246">
        <v>25.67399999999995</v>
      </c>
      <c r="H20" s="246">
        <v>20.407</v>
      </c>
      <c r="I20" s="247">
        <v>108.47199999999999</v>
      </c>
      <c r="J20" s="246">
        <v>129.821</v>
      </c>
      <c r="K20" s="246">
        <v>164.22911799999997</v>
      </c>
      <c r="L20" s="189"/>
    </row>
    <row r="21" spans="1:12" s="199" customFormat="1" ht="15.95" customHeight="1">
      <c r="A21" s="1078" t="s">
        <v>284</v>
      </c>
      <c r="B21" s="245">
        <v>31.855</v>
      </c>
      <c r="C21" s="246">
        <v>4.9909999999999997</v>
      </c>
      <c r="D21" s="246">
        <v>7.1410000000000009</v>
      </c>
      <c r="E21" s="247">
        <v>13.620999999999999</v>
      </c>
      <c r="F21" s="246">
        <v>-0.85400000000001919</v>
      </c>
      <c r="G21" s="246">
        <v>341.79300000000001</v>
      </c>
      <c r="H21" s="246">
        <v>3.3520000000000003</v>
      </c>
      <c r="I21" s="247">
        <v>-0.10600000000000032</v>
      </c>
      <c r="J21" s="246">
        <v>57.608000000000004</v>
      </c>
      <c r="K21" s="246">
        <v>344.18499999999995</v>
      </c>
      <c r="L21" s="189"/>
    </row>
    <row r="22" spans="1:12" s="199" customFormat="1" ht="15.95" customHeight="1">
      <c r="A22" s="1078" t="s">
        <v>285</v>
      </c>
      <c r="B22" s="245">
        <v>-6.2000000000000055E-2</v>
      </c>
      <c r="C22" s="246">
        <v>-5.3000000000000103E-2</v>
      </c>
      <c r="D22" s="246">
        <v>0.55900000000000005</v>
      </c>
      <c r="E22" s="247">
        <v>0</v>
      </c>
      <c r="F22" s="246">
        <v>0.52199999999999958</v>
      </c>
      <c r="G22" s="246">
        <v>-8.1470000000000002</v>
      </c>
      <c r="H22" s="246">
        <v>-2.5009999999999999</v>
      </c>
      <c r="I22" s="247">
        <v>-1.4350000000000001</v>
      </c>
      <c r="J22" s="246">
        <v>0.44400000000000001</v>
      </c>
      <c r="K22" s="246">
        <v>-11.561000000000002</v>
      </c>
      <c r="L22" s="189"/>
    </row>
    <row r="23" spans="1:12" s="199" customFormat="1" ht="15.95" customHeight="1">
      <c r="A23" s="253" t="s">
        <v>286</v>
      </c>
      <c r="B23" s="245">
        <v>42.019999999999982</v>
      </c>
      <c r="C23" s="246">
        <v>9.0509999999999948</v>
      </c>
      <c r="D23" s="246">
        <v>26.763999999999999</v>
      </c>
      <c r="E23" s="247">
        <v>110.038</v>
      </c>
      <c r="F23" s="246">
        <v>9.344118000000023</v>
      </c>
      <c r="G23" s="246">
        <v>359.32</v>
      </c>
      <c r="H23" s="246">
        <v>21.257999999999999</v>
      </c>
      <c r="I23" s="247">
        <v>106.931</v>
      </c>
      <c r="J23" s="246">
        <v>187.87299999999999</v>
      </c>
      <c r="K23" s="246">
        <v>496.85311799999999</v>
      </c>
      <c r="L23" s="189"/>
    </row>
    <row r="24" spans="1:12" s="198" customFormat="1" ht="15.95" customHeight="1">
      <c r="A24" s="1077" t="s">
        <v>287</v>
      </c>
      <c r="B24" s="249">
        <v>64.206999999999979</v>
      </c>
      <c r="C24" s="250">
        <v>78.37299999999999</v>
      </c>
      <c r="D24" s="250">
        <v>52.402999999999999</v>
      </c>
      <c r="E24" s="251">
        <v>123.75099999999999</v>
      </c>
      <c r="F24" s="250">
        <v>18.367506524875633</v>
      </c>
      <c r="G24" s="250">
        <v>393.45057355978059</v>
      </c>
      <c r="H24" s="250">
        <v>51.793999999999997</v>
      </c>
      <c r="I24" s="251">
        <v>120.996</v>
      </c>
      <c r="J24" s="250">
        <v>318.73399999999998</v>
      </c>
      <c r="K24" s="250">
        <v>584.60808008465619</v>
      </c>
      <c r="L24" s="197"/>
    </row>
    <row r="25" spans="1:12" s="198" customFormat="1" ht="15.95" customHeight="1">
      <c r="A25" s="253" t="s">
        <v>288</v>
      </c>
      <c r="B25" s="245">
        <v>-33.385000000000019</v>
      </c>
      <c r="C25" s="246">
        <v>-76.938999999999993</v>
      </c>
      <c r="D25" s="246">
        <v>417.13800000000003</v>
      </c>
      <c r="E25" s="247">
        <v>-99.537999999999997</v>
      </c>
      <c r="F25" s="246">
        <v>-167.21486599999992</v>
      </c>
      <c r="G25" s="246">
        <v>-395.488248</v>
      </c>
      <c r="H25" s="246">
        <v>37.892909019562424</v>
      </c>
      <c r="I25" s="247">
        <v>-456.19987801899407</v>
      </c>
      <c r="J25" s="246">
        <v>207.27600000000001</v>
      </c>
      <c r="K25" s="246">
        <v>-981.01008299943146</v>
      </c>
      <c r="L25" s="197"/>
    </row>
    <row r="26" spans="1:12" s="198" customFormat="1" ht="15.95" customHeight="1">
      <c r="A26" s="253" t="s">
        <v>289</v>
      </c>
      <c r="B26" s="245">
        <v>131.16099999999989</v>
      </c>
      <c r="C26" s="246">
        <v>311.88200000000006</v>
      </c>
      <c r="D26" s="246">
        <v>-244.68799999999999</v>
      </c>
      <c r="E26" s="247">
        <v>343.77800000000002</v>
      </c>
      <c r="F26" s="246">
        <v>39.895179000000041</v>
      </c>
      <c r="G26" s="246">
        <v>425.76974800000005</v>
      </c>
      <c r="H26" s="246">
        <v>167.47685373776693</v>
      </c>
      <c r="I26" s="247">
        <v>485.35785425461461</v>
      </c>
      <c r="J26" s="246">
        <v>542.13300000000004</v>
      </c>
      <c r="K26" s="246">
        <v>1118.4996349923817</v>
      </c>
      <c r="L26" s="197"/>
    </row>
    <row r="27" spans="1:12" s="198" customFormat="1" ht="15.95" customHeight="1">
      <c r="A27" s="253" t="s">
        <v>290</v>
      </c>
      <c r="B27" s="245">
        <v>144.52399999999997</v>
      </c>
      <c r="C27" s="246">
        <v>-21.728999999999999</v>
      </c>
      <c r="D27" s="246">
        <v>40.034999999999997</v>
      </c>
      <c r="E27" s="247">
        <v>26.019999999999996</v>
      </c>
      <c r="F27" s="246">
        <v>-57.324890850103507</v>
      </c>
      <c r="G27" s="246">
        <v>-136.77606107045719</v>
      </c>
      <c r="H27" s="246">
        <v>-96.317987453885408</v>
      </c>
      <c r="I27" s="247">
        <v>45.102319334929504</v>
      </c>
      <c r="J27" s="246">
        <v>188.84999999999997</v>
      </c>
      <c r="K27" s="246">
        <v>-245.31662003951658</v>
      </c>
      <c r="L27" s="197"/>
    </row>
    <row r="28" spans="1:12" s="198" customFormat="1" ht="15.95" customHeight="1">
      <c r="A28" s="1077" t="s">
        <v>291</v>
      </c>
      <c r="B28" s="249">
        <v>242.29999999999984</v>
      </c>
      <c r="C28" s="250">
        <v>213.21400000000006</v>
      </c>
      <c r="D28" s="250">
        <v>212.48500000000004</v>
      </c>
      <c r="E28" s="251">
        <v>270.26</v>
      </c>
      <c r="F28" s="250">
        <v>-184.64457785010339</v>
      </c>
      <c r="G28" s="250">
        <v>-106.49456107045714</v>
      </c>
      <c r="H28" s="250">
        <v>109.05177530344393</v>
      </c>
      <c r="I28" s="251">
        <v>74.260295570550042</v>
      </c>
      <c r="J28" s="250">
        <v>938.2589999999999</v>
      </c>
      <c r="K28" s="250">
        <v>-107.82706804656654</v>
      </c>
      <c r="L28" s="197"/>
    </row>
    <row r="29" spans="1:12" s="198" customFormat="1" ht="15.95" customHeight="1">
      <c r="A29" s="261" t="s">
        <v>66</v>
      </c>
      <c r="B29" s="254">
        <v>3814.8409999999994</v>
      </c>
      <c r="C29" s="255">
        <v>3774.386</v>
      </c>
      <c r="D29" s="255">
        <v>3852.625</v>
      </c>
      <c r="E29" s="256">
        <v>3863.4319999999998</v>
      </c>
      <c r="F29" s="255">
        <v>3210.8597291444403</v>
      </c>
      <c r="G29" s="255">
        <v>3791.0814372287869</v>
      </c>
      <c r="H29" s="255">
        <v>3593.7327041316589</v>
      </c>
      <c r="I29" s="256">
        <v>3717.5150899074533</v>
      </c>
      <c r="J29" s="255">
        <v>15305.284</v>
      </c>
      <c r="K29" s="255">
        <v>14313.188960412339</v>
      </c>
      <c r="L29" s="197"/>
    </row>
    <row r="30" spans="1:12" s="199" customFormat="1" ht="15.95" customHeight="1">
      <c r="A30" s="253" t="s">
        <v>80</v>
      </c>
      <c r="B30" s="245">
        <v>1193.6054109999995</v>
      </c>
      <c r="C30" s="246">
        <v>1193.5295890000002</v>
      </c>
      <c r="D30" s="246">
        <v>1235.9879999999998</v>
      </c>
      <c r="E30" s="247">
        <v>1239.451</v>
      </c>
      <c r="F30" s="246">
        <v>1209.2021559999994</v>
      </c>
      <c r="G30" s="246">
        <v>1207.7258959999997</v>
      </c>
      <c r="H30" s="246">
        <v>1213.0998630000001</v>
      </c>
      <c r="I30" s="247">
        <v>1228.3666550000003</v>
      </c>
      <c r="J30" s="246">
        <v>4862.5739999999996</v>
      </c>
      <c r="K30" s="246">
        <v>4858.3945700000004</v>
      </c>
      <c r="L30" s="189"/>
    </row>
    <row r="31" spans="1:12" s="199" customFormat="1" ht="15.95" customHeight="1">
      <c r="A31" s="253" t="s">
        <v>158</v>
      </c>
      <c r="B31" s="245">
        <v>1125.0865890000009</v>
      </c>
      <c r="C31" s="246">
        <v>887.52341099999978</v>
      </c>
      <c r="D31" s="246">
        <v>828.0360000000004</v>
      </c>
      <c r="E31" s="247">
        <v>854.62299999999993</v>
      </c>
      <c r="F31" s="246">
        <v>1095.0685724494247</v>
      </c>
      <c r="G31" s="246">
        <v>868.14634111889859</v>
      </c>
      <c r="H31" s="246">
        <v>774.8899236711768</v>
      </c>
      <c r="I31" s="247">
        <v>830.44965591785422</v>
      </c>
      <c r="J31" s="246">
        <v>3695.2690000000011</v>
      </c>
      <c r="K31" s="246">
        <v>3568.554493157354</v>
      </c>
      <c r="L31" s="189"/>
    </row>
    <row r="32" spans="1:12" s="199" customFormat="1" ht="15.95" customHeight="1">
      <c r="A32" s="1079" t="s">
        <v>150</v>
      </c>
      <c r="B32" s="257">
        <v>32.046999999999997</v>
      </c>
      <c r="C32" s="258">
        <v>38.714999999999996</v>
      </c>
      <c r="D32" s="258">
        <v>26.216000000000001</v>
      </c>
      <c r="E32" s="259">
        <v>39.274000000000001</v>
      </c>
      <c r="F32" s="258">
        <v>35.406000000000006</v>
      </c>
      <c r="G32" s="258">
        <v>50.933</v>
      </c>
      <c r="H32" s="258">
        <v>55.585000000000001</v>
      </c>
      <c r="I32" s="259">
        <v>68.94</v>
      </c>
      <c r="J32" s="258">
        <v>136.25200000000001</v>
      </c>
      <c r="K32" s="258">
        <v>210.864</v>
      </c>
      <c r="L32" s="189"/>
    </row>
    <row r="33" spans="1:12" s="198" customFormat="1" ht="15.95" customHeight="1">
      <c r="A33" s="261" t="s">
        <v>67</v>
      </c>
      <c r="B33" s="254">
        <v>2350.7390000000005</v>
      </c>
      <c r="C33" s="255">
        <v>2119.768</v>
      </c>
      <c r="D33" s="255">
        <v>2090.2400000000002</v>
      </c>
      <c r="E33" s="256">
        <v>2133.348</v>
      </c>
      <c r="F33" s="255">
        <v>2339.676728449424</v>
      </c>
      <c r="G33" s="255">
        <v>2126.8052371188983</v>
      </c>
      <c r="H33" s="255">
        <v>2043.574786671177</v>
      </c>
      <c r="I33" s="256">
        <v>2127.7563109178545</v>
      </c>
      <c r="J33" s="255">
        <v>8694.0950000000012</v>
      </c>
      <c r="K33" s="255">
        <v>8637.8130631573549</v>
      </c>
      <c r="L33" s="197"/>
    </row>
    <row r="34" spans="1:12" s="198" customFormat="1" ht="15.95" customHeight="1">
      <c r="A34" s="261" t="s">
        <v>292</v>
      </c>
      <c r="B34" s="254">
        <v>1464.101999999999</v>
      </c>
      <c r="C34" s="255">
        <v>1654.6179999999999</v>
      </c>
      <c r="D34" s="255">
        <v>1762.3849999999998</v>
      </c>
      <c r="E34" s="256">
        <v>1730.0839999999998</v>
      </c>
      <c r="F34" s="255">
        <v>871.18300069501629</v>
      </c>
      <c r="G34" s="255">
        <v>1664.2762001098886</v>
      </c>
      <c r="H34" s="255">
        <v>1550.1579174604819</v>
      </c>
      <c r="I34" s="256">
        <v>1589.7587789895999</v>
      </c>
      <c r="J34" s="255">
        <v>6611.1889999999985</v>
      </c>
      <c r="K34" s="255">
        <v>5675.3758972549858</v>
      </c>
      <c r="L34" s="197"/>
    </row>
    <row r="35" spans="1:12" s="199" customFormat="1" ht="15.95" customHeight="1">
      <c r="A35" s="1077" t="s">
        <v>293</v>
      </c>
      <c r="B35" s="249">
        <v>560.21099999999979</v>
      </c>
      <c r="C35" s="250">
        <v>551.56100000000015</v>
      </c>
      <c r="D35" s="250">
        <v>615.51100000000008</v>
      </c>
      <c r="E35" s="251">
        <v>560.86999999999989</v>
      </c>
      <c r="F35" s="250">
        <v>588.53317200000004</v>
      </c>
      <c r="G35" s="250">
        <v>554.25530400000002</v>
      </c>
      <c r="H35" s="250">
        <v>539.55811617026393</v>
      </c>
      <c r="I35" s="251">
        <v>438.85792680562997</v>
      </c>
      <c r="J35" s="250">
        <v>2288.1529999999998</v>
      </c>
      <c r="K35" s="250">
        <v>2121.2045189758942</v>
      </c>
      <c r="L35" s="189"/>
    </row>
    <row r="36" spans="1:12" s="198" customFormat="1" ht="15.95" customHeight="1">
      <c r="A36" s="1080" t="s">
        <v>68</v>
      </c>
      <c r="B36" s="254">
        <v>903.89099999999917</v>
      </c>
      <c r="C36" s="255">
        <v>1103.0569999999998</v>
      </c>
      <c r="D36" s="255">
        <v>1146.8739999999998</v>
      </c>
      <c r="E36" s="256">
        <v>1169.2139999999999</v>
      </c>
      <c r="F36" s="255">
        <v>282.64982869501625</v>
      </c>
      <c r="G36" s="255">
        <v>1110.0208961098886</v>
      </c>
      <c r="H36" s="255">
        <v>1010.599801290218</v>
      </c>
      <c r="I36" s="256">
        <v>1150.9008521839687</v>
      </c>
      <c r="J36" s="255">
        <v>4323.0359999999982</v>
      </c>
      <c r="K36" s="308">
        <v>3554.1713782790912</v>
      </c>
      <c r="L36" s="197"/>
    </row>
    <row r="37" spans="1:12" s="198" customFormat="1" ht="15.95" customHeight="1">
      <c r="A37" s="260" t="s">
        <v>69</v>
      </c>
      <c r="B37" s="245">
        <v>199.05599999999993</v>
      </c>
      <c r="C37" s="246">
        <v>264.57400000000007</v>
      </c>
      <c r="D37" s="246">
        <v>283.36299999999994</v>
      </c>
      <c r="E37" s="247">
        <v>330.77300000000002</v>
      </c>
      <c r="F37" s="246">
        <v>136.52815907368822</v>
      </c>
      <c r="G37" s="246">
        <v>263.72802037772897</v>
      </c>
      <c r="H37" s="246">
        <v>256.67782305451721</v>
      </c>
      <c r="I37" s="247">
        <v>356.47686684749237</v>
      </c>
      <c r="J37" s="246">
        <v>1077.7660000000001</v>
      </c>
      <c r="K37" s="246">
        <v>1013.4108693534267</v>
      </c>
      <c r="L37" s="197"/>
    </row>
    <row r="38" spans="1:12" s="198" customFormat="1" ht="15.95" customHeight="1">
      <c r="A38" s="260" t="s">
        <v>70</v>
      </c>
      <c r="B38" s="245">
        <v>19.237000000000002</v>
      </c>
      <c r="C38" s="246">
        <v>18.392000000000003</v>
      </c>
      <c r="D38" s="246">
        <v>23.112999999999996</v>
      </c>
      <c r="E38" s="247">
        <v>29.610000000000003</v>
      </c>
      <c r="F38" s="246">
        <v>20.108000000000004</v>
      </c>
      <c r="G38" s="246">
        <v>24.238999999999997</v>
      </c>
      <c r="H38" s="246">
        <v>19.551164560377089</v>
      </c>
      <c r="I38" s="247">
        <v>26.802293277445884</v>
      </c>
      <c r="J38" s="246">
        <v>90.352000000000004</v>
      </c>
      <c r="K38" s="246">
        <v>90.700457837822967</v>
      </c>
      <c r="L38" s="197"/>
    </row>
    <row r="39" spans="1:12" s="198" customFormat="1" ht="15.95" customHeight="1">
      <c r="A39" s="261" t="s">
        <v>71</v>
      </c>
      <c r="B39" s="254">
        <v>685.59799999999927</v>
      </c>
      <c r="C39" s="255">
        <v>820.09099999999967</v>
      </c>
      <c r="D39" s="255">
        <v>840.39799999999991</v>
      </c>
      <c r="E39" s="256">
        <v>808.8309999999999</v>
      </c>
      <c r="F39" s="255">
        <v>126.01366962132803</v>
      </c>
      <c r="G39" s="255">
        <v>822.05387573215955</v>
      </c>
      <c r="H39" s="255">
        <v>734.3708136753238</v>
      </c>
      <c r="I39" s="256">
        <v>767.62169205903047</v>
      </c>
      <c r="J39" s="255">
        <v>3154.9179999999988</v>
      </c>
      <c r="K39" s="308">
        <v>2450.0600510878421</v>
      </c>
      <c r="L39" s="197"/>
    </row>
    <row r="40" spans="1:12" s="199" customFormat="1" ht="15.95" customHeight="1">
      <c r="A40" s="260" t="s">
        <v>72</v>
      </c>
      <c r="B40" s="245">
        <v>0</v>
      </c>
      <c r="C40" s="246">
        <v>0</v>
      </c>
      <c r="D40" s="246">
        <v>0</v>
      </c>
      <c r="E40" s="247">
        <v>-5.5289999999999999</v>
      </c>
      <c r="F40" s="246">
        <v>891.447</v>
      </c>
      <c r="G40" s="246">
        <v>-16.324999999999999</v>
      </c>
      <c r="H40" s="246">
        <v>0</v>
      </c>
      <c r="I40" s="247">
        <v>489.40100000000001</v>
      </c>
      <c r="J40" s="246">
        <v>-5.5289999999999999</v>
      </c>
      <c r="K40" s="309">
        <v>1364.5229999999999</v>
      </c>
      <c r="L40" s="189"/>
    </row>
    <row r="41" spans="1:12" s="199" customFormat="1" ht="15.95" customHeight="1">
      <c r="A41" s="260" t="s">
        <v>73</v>
      </c>
      <c r="B41" s="245">
        <v>0</v>
      </c>
      <c r="C41" s="246">
        <v>0</v>
      </c>
      <c r="D41" s="246">
        <v>0</v>
      </c>
      <c r="E41" s="247">
        <v>-36.619</v>
      </c>
      <c r="F41" s="246">
        <v>-54.800669621328254</v>
      </c>
      <c r="G41" s="246">
        <v>-54.515875732158975</v>
      </c>
      <c r="H41" s="246">
        <v>10.896021764299288</v>
      </c>
      <c r="I41" s="247">
        <v>12.346014663524006</v>
      </c>
      <c r="J41" s="246">
        <v>-36.619</v>
      </c>
      <c r="K41" s="309">
        <v>-86.074508925663935</v>
      </c>
      <c r="L41" s="189"/>
    </row>
    <row r="42" spans="1:12" s="199" customFormat="1" ht="15.95" customHeight="1">
      <c r="A42" s="260" t="s">
        <v>74</v>
      </c>
      <c r="B42" s="245">
        <v>-19.251598000000008</v>
      </c>
      <c r="C42" s="246">
        <v>-18.62540199999999</v>
      </c>
      <c r="D42" s="246">
        <v>-21.61000000000001</v>
      </c>
      <c r="E42" s="247">
        <v>-22.780999999999999</v>
      </c>
      <c r="F42" s="246">
        <v>-347.60599999999999</v>
      </c>
      <c r="G42" s="246">
        <v>-45.667000000000002</v>
      </c>
      <c r="H42" s="246">
        <v>202.43700000000001</v>
      </c>
      <c r="I42" s="247">
        <v>-404.01400000000001</v>
      </c>
      <c r="J42" s="246">
        <v>-82.268000000000001</v>
      </c>
      <c r="K42" s="309">
        <v>-594.85</v>
      </c>
      <c r="L42" s="189"/>
    </row>
    <row r="43" spans="1:12" s="198" customFormat="1" ht="15.95" customHeight="1">
      <c r="A43" s="261" t="s">
        <v>75</v>
      </c>
      <c r="B43" s="254">
        <v>666.34640199999922</v>
      </c>
      <c r="C43" s="255">
        <v>801.46559799999966</v>
      </c>
      <c r="D43" s="255">
        <v>818.7879999999999</v>
      </c>
      <c r="E43" s="256">
        <v>743.90199999999993</v>
      </c>
      <c r="F43" s="262">
        <v>615.05399999999986</v>
      </c>
      <c r="G43" s="255">
        <v>705.5460000000005</v>
      </c>
      <c r="H43" s="255">
        <v>947.70383543962305</v>
      </c>
      <c r="I43" s="256">
        <v>865.35470672255462</v>
      </c>
      <c r="J43" s="262">
        <v>3030.501999999999</v>
      </c>
      <c r="K43" s="308">
        <v>3133.658542162178</v>
      </c>
      <c r="L43" s="197"/>
    </row>
    <row r="44" spans="1:12" s="199" customFormat="1" ht="15.95" customHeight="1">
      <c r="A44" s="1081" t="s">
        <v>294</v>
      </c>
      <c r="B44" s="245"/>
      <c r="C44" s="246"/>
      <c r="D44" s="246"/>
      <c r="E44" s="247"/>
      <c r="F44" s="263"/>
      <c r="G44" s="246"/>
      <c r="H44" s="304"/>
      <c r="I44" s="247"/>
      <c r="J44" s="263"/>
      <c r="K44" s="304"/>
      <c r="L44" s="189"/>
    </row>
    <row r="45" spans="1:12" s="270" customFormat="1" ht="15.75" customHeight="1">
      <c r="A45" s="264" t="s">
        <v>295</v>
      </c>
      <c r="B45" s="265">
        <v>1.4499999999999999E-2</v>
      </c>
      <c r="C45" s="266">
        <v>1.44E-2</v>
      </c>
      <c r="D45" s="266">
        <v>1.4199999999999999E-2</v>
      </c>
      <c r="E45" s="267">
        <v>1.38E-2</v>
      </c>
      <c r="F45" s="268">
        <v>1.34E-2</v>
      </c>
      <c r="G45" s="266">
        <v>1.3500000000000002E-2</v>
      </c>
      <c r="H45" s="266">
        <v>1.2699999999999999E-2</v>
      </c>
      <c r="I45" s="267">
        <v>1.3300000000000001E-2</v>
      </c>
      <c r="J45" s="268">
        <v>1.4199999999999999E-2</v>
      </c>
      <c r="K45" s="266">
        <v>1.32E-2</v>
      </c>
      <c r="L45" s="269"/>
    </row>
    <row r="46" spans="1:12" s="270" customFormat="1" ht="15.75" customHeight="1">
      <c r="A46" s="264" t="s">
        <v>296</v>
      </c>
      <c r="B46" s="271">
        <v>0.61620890621653712</v>
      </c>
      <c r="C46" s="272">
        <v>0.56161929384011067</v>
      </c>
      <c r="D46" s="272">
        <v>0.54254956036468649</v>
      </c>
      <c r="E46" s="273">
        <v>0.55218986641928736</v>
      </c>
      <c r="F46" s="274">
        <v>0.72867609482051399</v>
      </c>
      <c r="G46" s="272">
        <v>0.56100225551302196</v>
      </c>
      <c r="H46" s="272">
        <v>0.56864963393680079</v>
      </c>
      <c r="I46" s="273">
        <v>0.57235983162366255</v>
      </c>
      <c r="J46" s="274">
        <v>0.56804532343209058</v>
      </c>
      <c r="K46" s="272">
        <v>0.60348627318817383</v>
      </c>
      <c r="L46" s="275"/>
    </row>
    <row r="47" spans="1:12" s="270" customFormat="1" ht="15.75" customHeight="1">
      <c r="A47" s="264" t="s">
        <v>297</v>
      </c>
      <c r="B47" s="271">
        <v>8.1000000000000003E-2</v>
      </c>
      <c r="C47" s="272">
        <v>9.4E-2</v>
      </c>
      <c r="D47" s="272">
        <v>9.5000000000000001E-2</v>
      </c>
      <c r="E47" s="273">
        <v>0.09</v>
      </c>
      <c r="F47" s="274">
        <v>1.3999999999999999E-2</v>
      </c>
      <c r="G47" s="272">
        <v>9.1999999999999998E-2</v>
      </c>
      <c r="H47" s="272">
        <v>8.4000000000000005E-2</v>
      </c>
      <c r="I47" s="273">
        <v>8.900000000000001E-2</v>
      </c>
      <c r="J47" s="274">
        <v>0.09</v>
      </c>
      <c r="K47" s="272">
        <v>7.0000000000000007E-2</v>
      </c>
      <c r="L47" s="275"/>
    </row>
    <row r="48" spans="1:12" s="270" customFormat="1" ht="15.75" customHeight="1">
      <c r="A48" s="264" t="s">
        <v>298</v>
      </c>
      <c r="B48" s="276">
        <v>0.10183379885976104</v>
      </c>
      <c r="C48" s="277">
        <v>0.12221826687128472</v>
      </c>
      <c r="D48" s="277">
        <v>0.12427814933396734</v>
      </c>
      <c r="E48" s="278">
        <v>0.12110494799851908</v>
      </c>
      <c r="F48" s="279">
        <v>2.1063625944113387E-2</v>
      </c>
      <c r="G48" s="277">
        <v>0.11776450903309701</v>
      </c>
      <c r="H48" s="277">
        <v>0.10265211629813641</v>
      </c>
      <c r="I48" s="278">
        <v>0.10920360998026887</v>
      </c>
      <c r="J48" s="279">
        <v>0.1173550423869672</v>
      </c>
      <c r="K48" s="277">
        <v>8.839699164702805E-2</v>
      </c>
      <c r="L48" s="280"/>
    </row>
    <row r="49" spans="1:12" s="270" customFormat="1" ht="15.75" customHeight="1">
      <c r="A49" s="281" t="s">
        <v>299</v>
      </c>
      <c r="B49" s="282">
        <v>80.938679681096488</v>
      </c>
      <c r="C49" s="283">
        <v>80.396179163790706</v>
      </c>
      <c r="D49" s="283">
        <v>88.585516542000732</v>
      </c>
      <c r="E49" s="284">
        <v>81.01241731252334</v>
      </c>
      <c r="F49" s="285">
        <v>84.837811002544996</v>
      </c>
      <c r="G49" s="283">
        <v>77.126495597733864</v>
      </c>
      <c r="H49" s="283">
        <v>73.46487314287792</v>
      </c>
      <c r="I49" s="284">
        <v>60.326564605590221</v>
      </c>
      <c r="J49" s="285">
        <v>82.743898751988667</v>
      </c>
      <c r="K49" s="283">
        <v>73.799989210646316</v>
      </c>
      <c r="L49" s="287"/>
    </row>
    <row r="50" spans="1:12" s="270" customFormat="1" ht="15.75" customHeight="1">
      <c r="A50" s="281" t="s">
        <v>300</v>
      </c>
      <c r="B50" s="282">
        <v>282503.00000000006</v>
      </c>
      <c r="C50" s="283">
        <v>271210.99899999995</v>
      </c>
      <c r="D50" s="283">
        <v>277631.99900000001</v>
      </c>
      <c r="E50" s="284">
        <v>278225.00699999998</v>
      </c>
      <c r="F50" s="285">
        <v>275635.76507035521</v>
      </c>
      <c r="G50" s="283">
        <v>279336.75488996768</v>
      </c>
      <c r="H50" s="283">
        <v>295568.45733781072</v>
      </c>
      <c r="I50" s="284">
        <v>291986.48486800358</v>
      </c>
      <c r="J50" s="285">
        <v>282503.00000000006</v>
      </c>
      <c r="K50" s="283">
        <v>275635.76507035521</v>
      </c>
      <c r="L50" s="288"/>
    </row>
    <row r="51" spans="1:12" s="270" customFormat="1" ht="15.75" customHeight="1">
      <c r="A51" s="289" t="s">
        <v>301</v>
      </c>
      <c r="B51" s="290">
        <v>63804.905999999995</v>
      </c>
      <c r="C51" s="291">
        <v>64151.770000000004</v>
      </c>
      <c r="D51" s="291">
        <v>64298.298000000003</v>
      </c>
      <c r="E51" s="292">
        <v>64358.820000000007</v>
      </c>
      <c r="F51" s="293">
        <v>65172.745666700001</v>
      </c>
      <c r="G51" s="291">
        <v>66098.573000000004</v>
      </c>
      <c r="H51" s="291">
        <v>66178.95466670001</v>
      </c>
      <c r="I51" s="292">
        <v>66583.073666799988</v>
      </c>
      <c r="J51" s="293">
        <v>63804.905999999995</v>
      </c>
      <c r="K51" s="291">
        <v>65172.745666700001</v>
      </c>
      <c r="L51" s="288"/>
    </row>
    <row r="52" spans="1:12" s="296" customFormat="1" ht="15">
      <c r="A52" s="294" t="s">
        <v>302</v>
      </c>
      <c r="B52" s="295"/>
      <c r="C52" s="295"/>
      <c r="D52" s="280"/>
      <c r="E52" s="280"/>
      <c r="F52" s="280"/>
      <c r="G52" s="280"/>
      <c r="H52" s="280"/>
      <c r="I52" s="280"/>
      <c r="J52" s="280"/>
      <c r="K52" s="280"/>
      <c r="L52" s="288"/>
    </row>
    <row r="53" spans="1:12" ht="15">
      <c r="A53" s="294" t="s">
        <v>303</v>
      </c>
    </row>
    <row r="54" spans="1:12" ht="15">
      <c r="A54" s="294" t="s">
        <v>304</v>
      </c>
    </row>
  </sheetData>
  <pageMargins left="0.74803149606299213" right="0.35433070866141736" top="0.47244094488188981" bottom="0.43307086614173229" header="0.11811023622047245" footer="0.11811023622047245"/>
  <pageSetup paperSize="9" scale="61"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55"/>
  <sheetViews>
    <sheetView showGridLines="0" view="pageBreakPreview" zoomScale="70" zoomScaleNormal="100" zoomScaleSheetLayoutView="70" workbookViewId="0"/>
  </sheetViews>
  <sheetFormatPr defaultRowHeight="12.75"/>
  <cols>
    <col min="1" max="1" width="65.7109375" style="298" customWidth="1"/>
    <col min="2" max="3" width="14.7109375" style="297" customWidth="1"/>
    <col min="4" max="7" width="14.7109375" style="298" customWidth="1"/>
    <col min="8" max="11" width="14.7109375" style="297" customWidth="1"/>
    <col min="12" max="12" width="3.7109375" style="299" customWidth="1"/>
    <col min="13" max="16384" width="9.140625" style="298"/>
  </cols>
  <sheetData>
    <row r="1" spans="1:12" s="189" customFormat="1" ht="50.1" customHeight="1">
      <c r="A1" s="185"/>
    </row>
    <row r="2" spans="1:12" s="192" customFormat="1" ht="39.950000000000003" customHeight="1">
      <c r="A2" s="190" t="s">
        <v>305</v>
      </c>
      <c r="C2" s="193"/>
      <c r="D2" s="193"/>
      <c r="I2" s="238"/>
      <c r="J2" s="238"/>
      <c r="K2" s="238"/>
      <c r="L2" s="193"/>
    </row>
    <row r="3" spans="1:12" s="192" customFormat="1" ht="2.1" customHeight="1">
      <c r="A3" s="239"/>
      <c r="B3" s="240"/>
      <c r="C3" s="241"/>
      <c r="D3" s="241"/>
      <c r="E3" s="240"/>
      <c r="F3" s="240"/>
      <c r="G3" s="240"/>
      <c r="H3" s="240"/>
      <c r="I3" s="242"/>
      <c r="J3" s="242"/>
      <c r="K3" s="242"/>
      <c r="L3" s="193"/>
    </row>
    <row r="4" spans="1:12" s="199" customFormat="1" ht="15.75" customHeight="1">
      <c r="A4" s="197"/>
      <c r="B4" s="197"/>
      <c r="C4" s="197"/>
      <c r="D4" s="197"/>
      <c r="E4" s="198"/>
      <c r="F4" s="198"/>
      <c r="G4" s="198"/>
      <c r="H4" s="198"/>
      <c r="I4" s="198"/>
      <c r="J4" s="198"/>
      <c r="K4" s="198"/>
      <c r="L4" s="189"/>
    </row>
    <row r="5" spans="1:12" s="199" customFormat="1" ht="20.100000000000001" customHeight="1">
      <c r="A5" s="1069" t="s">
        <v>306</v>
      </c>
      <c r="B5" s="1070"/>
      <c r="C5" s="1070"/>
      <c r="D5" s="1070"/>
      <c r="E5" s="1070"/>
      <c r="F5" s="1070"/>
      <c r="G5" s="1070"/>
      <c r="H5" s="1070"/>
      <c r="I5" s="1070"/>
      <c r="J5" s="1070"/>
      <c r="K5" s="1070"/>
      <c r="L5" s="189"/>
    </row>
    <row r="6" spans="1:12" s="199" customFormat="1" ht="15.95" customHeight="1">
      <c r="A6" s="1014" t="s">
        <v>269</v>
      </c>
      <c r="B6" s="244" t="s">
        <v>190</v>
      </c>
      <c r="C6" s="1058" t="s">
        <v>191</v>
      </c>
      <c r="D6" s="1058" t="s">
        <v>192</v>
      </c>
      <c r="E6" s="1063" t="s">
        <v>193</v>
      </c>
      <c r="F6" s="1058" t="s">
        <v>54</v>
      </c>
      <c r="G6" s="1058" t="s">
        <v>55</v>
      </c>
      <c r="H6" s="1058" t="s">
        <v>56</v>
      </c>
      <c r="I6" s="1063" t="s">
        <v>57</v>
      </c>
      <c r="J6" s="1058" t="s">
        <v>270</v>
      </c>
      <c r="K6" s="1058" t="s">
        <v>271</v>
      </c>
      <c r="L6" s="189"/>
    </row>
    <row r="7" spans="1:12" s="199" customFormat="1" ht="15.95" customHeight="1">
      <c r="A7" s="253" t="s">
        <v>307</v>
      </c>
      <c r="B7" s="245">
        <v>2180.4959999999996</v>
      </c>
      <c r="C7" s="246">
        <v>2106.598</v>
      </c>
      <c r="D7" s="246">
        <v>2094.377</v>
      </c>
      <c r="E7" s="247">
        <v>1999.502</v>
      </c>
      <c r="F7" s="246">
        <v>1970.8989224995221</v>
      </c>
      <c r="G7" s="246">
        <v>2010.0452345186068</v>
      </c>
      <c r="H7" s="246">
        <v>1966.4664101419792</v>
      </c>
      <c r="I7" s="247">
        <v>1959.205092356978</v>
      </c>
      <c r="J7" s="246">
        <v>8380.973</v>
      </c>
      <c r="K7" s="246">
        <v>7906.615659517086</v>
      </c>
      <c r="L7" s="189"/>
    </row>
    <row r="8" spans="1:12" s="199" customFormat="1" ht="15.95" customHeight="1">
      <c r="A8" s="253" t="s">
        <v>308</v>
      </c>
      <c r="B8" s="245">
        <v>-53.496000000000002</v>
      </c>
      <c r="C8" s="246">
        <v>-52.593999999999987</v>
      </c>
      <c r="D8" s="246">
        <v>-43.866000000000007</v>
      </c>
      <c r="E8" s="247">
        <v>-43.442</v>
      </c>
      <c r="F8" s="246">
        <v>-45.250294506098697</v>
      </c>
      <c r="G8" s="246">
        <v>-53.100290345020696</v>
      </c>
      <c r="H8" s="246">
        <v>-60.962008598945403</v>
      </c>
      <c r="I8" s="247">
        <v>-60.796089811844901</v>
      </c>
      <c r="J8" s="246">
        <v>-193.398</v>
      </c>
      <c r="K8" s="246">
        <v>-220.1086832619097</v>
      </c>
      <c r="L8" s="189"/>
    </row>
    <row r="9" spans="1:12" s="199" customFormat="1" ht="15.95" customHeight="1">
      <c r="A9" s="253" t="s">
        <v>309</v>
      </c>
      <c r="B9" s="245">
        <v>78.369</v>
      </c>
      <c r="C9" s="246">
        <v>73.469000000000023</v>
      </c>
      <c r="D9" s="246">
        <v>70.774000000000001</v>
      </c>
      <c r="E9" s="259">
        <v>72.028999999999996</v>
      </c>
      <c r="F9" s="246">
        <v>70.613670219047805</v>
      </c>
      <c r="G9" s="246">
        <v>71.180822884387993</v>
      </c>
      <c r="H9" s="246">
        <v>74.142036887835104</v>
      </c>
      <c r="I9" s="259">
        <v>79.31297187499311</v>
      </c>
      <c r="J9" s="246">
        <v>294.64100000000002</v>
      </c>
      <c r="K9" s="246">
        <v>295.24950186626404</v>
      </c>
      <c r="L9" s="189"/>
    </row>
    <row r="10" spans="1:12" s="198" customFormat="1" ht="15.95" customHeight="1">
      <c r="A10" s="1077" t="s">
        <v>274</v>
      </c>
      <c r="B10" s="249">
        <v>2205.3689999999997</v>
      </c>
      <c r="C10" s="250">
        <v>2127.4730000000004</v>
      </c>
      <c r="D10" s="250">
        <v>2121.2849999999999</v>
      </c>
      <c r="E10" s="251">
        <v>2028.0889999999999</v>
      </c>
      <c r="F10" s="301">
        <v>1996.2622982124713</v>
      </c>
      <c r="G10" s="250">
        <v>2028.1257670579744</v>
      </c>
      <c r="H10" s="250">
        <v>1979.6464384308688</v>
      </c>
      <c r="I10" s="251">
        <v>1977.7219744201261</v>
      </c>
      <c r="J10" s="301">
        <v>8482.2160000000003</v>
      </c>
      <c r="K10" s="250">
        <v>7981.7564781214405</v>
      </c>
      <c r="L10" s="197"/>
    </row>
    <row r="11" spans="1:12" s="198" customFormat="1" ht="15.95" customHeight="1">
      <c r="A11" s="253" t="s">
        <v>275</v>
      </c>
      <c r="B11" s="245">
        <v>143.74700000000001</v>
      </c>
      <c r="C11" s="246">
        <v>139.24299999999999</v>
      </c>
      <c r="D11" s="246">
        <v>134.59200000000001</v>
      </c>
      <c r="E11" s="247">
        <v>130.375</v>
      </c>
      <c r="F11" s="263">
        <v>136.53800000000001</v>
      </c>
      <c r="G11" s="246">
        <v>137.26300000000001</v>
      </c>
      <c r="H11" s="246">
        <v>140.50799999999998</v>
      </c>
      <c r="I11" s="247">
        <v>139.98500000000001</v>
      </c>
      <c r="J11" s="263">
        <v>547.95699999999999</v>
      </c>
      <c r="K11" s="246">
        <v>554.2940000000001</v>
      </c>
      <c r="L11" s="197"/>
    </row>
    <row r="12" spans="1:12" s="198" customFormat="1" ht="15.95" customHeight="1">
      <c r="A12" s="253" t="s">
        <v>276</v>
      </c>
      <c r="B12" s="245">
        <v>70.882000000000005</v>
      </c>
      <c r="C12" s="246">
        <v>74.173000000000002</v>
      </c>
      <c r="D12" s="246">
        <v>82.870999999999995</v>
      </c>
      <c r="E12" s="247">
        <v>89.929000000000002</v>
      </c>
      <c r="F12" s="263">
        <v>64.957000000000008</v>
      </c>
      <c r="G12" s="246">
        <v>54.311000000000007</v>
      </c>
      <c r="H12" s="246">
        <v>69.884999999999991</v>
      </c>
      <c r="I12" s="247">
        <v>83.302000000000007</v>
      </c>
      <c r="J12" s="263">
        <v>317.85500000000002</v>
      </c>
      <c r="K12" s="246">
        <v>272.45500000000004</v>
      </c>
      <c r="L12" s="197"/>
    </row>
    <row r="13" spans="1:12" s="198" customFormat="1" ht="15.95" customHeight="1">
      <c r="A13" s="253" t="s">
        <v>277</v>
      </c>
      <c r="B13" s="245">
        <v>33.583999999999996</v>
      </c>
      <c r="C13" s="246">
        <v>30.813999999999997</v>
      </c>
      <c r="D13" s="246">
        <v>36.975000000000001</v>
      </c>
      <c r="E13" s="247">
        <v>35.39</v>
      </c>
      <c r="F13" s="263">
        <v>39.375000000000014</v>
      </c>
      <c r="G13" s="246">
        <v>35.86999999999999</v>
      </c>
      <c r="H13" s="246">
        <v>40.547999999999995</v>
      </c>
      <c r="I13" s="247">
        <v>37.933999999999997</v>
      </c>
      <c r="J13" s="263">
        <v>136.76299999999998</v>
      </c>
      <c r="K13" s="246">
        <v>153.727</v>
      </c>
      <c r="L13" s="197"/>
    </row>
    <row r="14" spans="1:12" s="198" customFormat="1" ht="15.95" customHeight="1">
      <c r="A14" s="253" t="s">
        <v>278</v>
      </c>
      <c r="B14" s="245">
        <v>30.147999999999996</v>
      </c>
      <c r="C14" s="246">
        <v>28.629000000000001</v>
      </c>
      <c r="D14" s="246">
        <v>28.509999999999998</v>
      </c>
      <c r="E14" s="247">
        <v>31.088999999999999</v>
      </c>
      <c r="F14" s="263">
        <v>31.664000000000001</v>
      </c>
      <c r="G14" s="246">
        <v>30.528000000000006</v>
      </c>
      <c r="H14" s="246">
        <v>29.375999999999998</v>
      </c>
      <c r="I14" s="247">
        <v>30.695</v>
      </c>
      <c r="J14" s="263">
        <v>118.376</v>
      </c>
      <c r="K14" s="246">
        <v>122.26300000000001</v>
      </c>
      <c r="L14" s="197"/>
    </row>
    <row r="15" spans="1:12" s="198" customFormat="1" ht="15.95" customHeight="1">
      <c r="A15" s="253" t="s">
        <v>279</v>
      </c>
      <c r="B15" s="245">
        <v>7.163000000000002</v>
      </c>
      <c r="C15" s="246">
        <v>13.965999999999999</v>
      </c>
      <c r="D15" s="246">
        <v>9.0299999999999994</v>
      </c>
      <c r="E15" s="247">
        <v>8.327</v>
      </c>
      <c r="F15" s="263">
        <v>7.2550000000000008</v>
      </c>
      <c r="G15" s="246">
        <v>7.6019999999999994</v>
      </c>
      <c r="H15" s="246">
        <v>3.0129999999999999</v>
      </c>
      <c r="I15" s="247">
        <v>7.8359999999999994</v>
      </c>
      <c r="J15" s="263">
        <v>38.485999999999997</v>
      </c>
      <c r="K15" s="246">
        <v>25.705999999999996</v>
      </c>
      <c r="L15" s="197"/>
    </row>
    <row r="16" spans="1:12" s="198" customFormat="1" ht="15.95" customHeight="1">
      <c r="A16" s="253" t="s">
        <v>64</v>
      </c>
      <c r="B16" s="245">
        <v>33.114999999999988</v>
      </c>
      <c r="C16" s="246">
        <v>31.007000000000012</v>
      </c>
      <c r="D16" s="246">
        <v>37.588999999999999</v>
      </c>
      <c r="E16" s="247">
        <v>23.268000000000001</v>
      </c>
      <c r="F16" s="263">
        <v>18.453502257196931</v>
      </c>
      <c r="G16" s="246">
        <v>38.017657681488842</v>
      </c>
      <c r="H16" s="246">
        <v>32.617490397346096</v>
      </c>
      <c r="I16" s="247">
        <v>28.51881991677692</v>
      </c>
      <c r="J16" s="263">
        <v>124.979</v>
      </c>
      <c r="K16" s="246">
        <v>117.60747025280878</v>
      </c>
      <c r="L16" s="197"/>
    </row>
    <row r="17" spans="1:12" s="198" customFormat="1" ht="15.95" customHeight="1">
      <c r="A17" s="1077" t="s">
        <v>65</v>
      </c>
      <c r="B17" s="249">
        <v>318.63900000000001</v>
      </c>
      <c r="C17" s="250">
        <v>317.83199999999999</v>
      </c>
      <c r="D17" s="250">
        <v>329.56700000000001</v>
      </c>
      <c r="E17" s="251">
        <v>318.37799999999999</v>
      </c>
      <c r="F17" s="301">
        <v>298.24250225719697</v>
      </c>
      <c r="G17" s="250">
        <v>303.59165768148887</v>
      </c>
      <c r="H17" s="250">
        <v>315.94749039734609</v>
      </c>
      <c r="I17" s="251">
        <v>328.27081991677693</v>
      </c>
      <c r="J17" s="301">
        <v>1284.4159999999999</v>
      </c>
      <c r="K17" s="250">
        <v>1246.0524702528089</v>
      </c>
      <c r="L17" s="197"/>
    </row>
    <row r="18" spans="1:12" s="198" customFormat="1" ht="15.95" customHeight="1">
      <c r="A18" s="1078" t="s">
        <v>280</v>
      </c>
      <c r="B18" s="245">
        <v>-0.17300000000000004</v>
      </c>
      <c r="C18" s="246">
        <v>0.66099999999999981</v>
      </c>
      <c r="D18" s="246">
        <v>0.65</v>
      </c>
      <c r="E18" s="247">
        <v>0.65</v>
      </c>
      <c r="F18" s="263">
        <v>2.3170000000000002</v>
      </c>
      <c r="G18" s="246">
        <v>0.184</v>
      </c>
      <c r="H18" s="246">
        <v>0.92800000000000005</v>
      </c>
      <c r="I18" s="247">
        <v>0.96599999999999997</v>
      </c>
      <c r="J18" s="263">
        <v>1.7879999999999998</v>
      </c>
      <c r="K18" s="246">
        <v>4.3950000000000005</v>
      </c>
      <c r="L18" s="197"/>
    </row>
    <row r="19" spans="1:12" s="198" customFormat="1" ht="15.95" customHeight="1">
      <c r="A19" s="1078" t="s">
        <v>281</v>
      </c>
      <c r="B19" s="245">
        <v>2.7289999999999979</v>
      </c>
      <c r="C19" s="246">
        <v>52.335999999999999</v>
      </c>
      <c r="D19" s="246">
        <v>1.7330000000000003</v>
      </c>
      <c r="E19" s="247">
        <v>6.6839999999999993</v>
      </c>
      <c r="F19" s="263">
        <v>-2.2456114751243907</v>
      </c>
      <c r="G19" s="246">
        <v>21.9615735597806</v>
      </c>
      <c r="H19" s="246">
        <v>11.664999999999999</v>
      </c>
      <c r="I19" s="247">
        <v>-1.298</v>
      </c>
      <c r="J19" s="263">
        <v>63.481999999999992</v>
      </c>
      <c r="K19" s="246">
        <v>30.082962084656209</v>
      </c>
      <c r="L19" s="197"/>
    </row>
    <row r="20" spans="1:12" s="199" customFormat="1" ht="15.95" customHeight="1">
      <c r="A20" s="253" t="s">
        <v>282</v>
      </c>
      <c r="B20" s="245">
        <v>2.5559999999999978</v>
      </c>
      <c r="C20" s="246">
        <v>52.997</v>
      </c>
      <c r="D20" s="246">
        <v>2.3830000000000005</v>
      </c>
      <c r="E20" s="247">
        <v>7.3339999999999996</v>
      </c>
      <c r="F20" s="263">
        <v>7.1388524875609219E-2</v>
      </c>
      <c r="G20" s="246">
        <v>22.145573559780601</v>
      </c>
      <c r="H20" s="246">
        <v>12.593</v>
      </c>
      <c r="I20" s="247">
        <v>-0.33199999999999996</v>
      </c>
      <c r="J20" s="263">
        <v>65.27</v>
      </c>
      <c r="K20" s="246">
        <v>34.477962084656205</v>
      </c>
      <c r="L20" s="189"/>
    </row>
    <row r="21" spans="1:12" s="199" customFormat="1" ht="15.95" customHeight="1">
      <c r="A21" s="1078" t="s">
        <v>283</v>
      </c>
      <c r="B21" s="245">
        <v>4.6369999999999978</v>
      </c>
      <c r="C21" s="246">
        <v>3.4400000000000013</v>
      </c>
      <c r="D21" s="246">
        <v>0.17299999999999793</v>
      </c>
      <c r="E21" s="247">
        <v>30.127000000000002</v>
      </c>
      <c r="F21" s="263">
        <v>4.8181180000000001</v>
      </c>
      <c r="G21" s="246">
        <v>0.13799999999999979</v>
      </c>
      <c r="H21" s="246">
        <v>-7.7889999999999988</v>
      </c>
      <c r="I21" s="247">
        <v>-2.798</v>
      </c>
      <c r="J21" s="263">
        <v>38.377000000000002</v>
      </c>
      <c r="K21" s="246">
        <v>-5.6308819999999988</v>
      </c>
      <c r="L21" s="189"/>
    </row>
    <row r="22" spans="1:12" s="199" customFormat="1" ht="15.95" customHeight="1">
      <c r="A22" s="1078" t="s">
        <v>284</v>
      </c>
      <c r="B22" s="245">
        <v>3.6209999999999996</v>
      </c>
      <c r="C22" s="246">
        <v>3.8999999999999868E-2</v>
      </c>
      <c r="D22" s="246">
        <v>6.3000000000000972E-2</v>
      </c>
      <c r="E22" s="247">
        <v>11.366</v>
      </c>
      <c r="F22" s="263">
        <v>-2.5649999999999999</v>
      </c>
      <c r="G22" s="246">
        <v>3.5730000000000004</v>
      </c>
      <c r="H22" s="246">
        <v>-0.78400000000000003</v>
      </c>
      <c r="I22" s="247">
        <v>0.46</v>
      </c>
      <c r="J22" s="263">
        <v>15.089</v>
      </c>
      <c r="K22" s="246">
        <v>0.68400000000000039</v>
      </c>
      <c r="L22" s="189"/>
    </row>
    <row r="23" spans="1:12" s="199" customFormat="1" ht="15.95" customHeight="1">
      <c r="A23" s="1078" t="s">
        <v>285</v>
      </c>
      <c r="B23" s="245">
        <v>0</v>
      </c>
      <c r="C23" s="246">
        <v>-0.06</v>
      </c>
      <c r="D23" s="246">
        <v>0</v>
      </c>
      <c r="E23" s="247">
        <v>0</v>
      </c>
      <c r="F23" s="263">
        <v>0.29699999999999999</v>
      </c>
      <c r="G23" s="246">
        <v>0</v>
      </c>
      <c r="H23" s="246">
        <v>0</v>
      </c>
      <c r="I23" s="247">
        <v>0</v>
      </c>
      <c r="J23" s="263">
        <v>-0.06</v>
      </c>
      <c r="K23" s="246">
        <v>0.29699999999999999</v>
      </c>
      <c r="L23" s="189"/>
    </row>
    <row r="24" spans="1:12" s="199" customFormat="1" ht="15.95" customHeight="1">
      <c r="A24" s="253" t="s">
        <v>286</v>
      </c>
      <c r="B24" s="245">
        <v>8.2579999999999973</v>
      </c>
      <c r="C24" s="246">
        <v>3.4190000000000009</v>
      </c>
      <c r="D24" s="246">
        <v>0.23599999999999888</v>
      </c>
      <c r="E24" s="247">
        <v>41.493000000000002</v>
      </c>
      <c r="F24" s="263">
        <v>2.5501180000000003</v>
      </c>
      <c r="G24" s="246">
        <v>3.7109999999999999</v>
      </c>
      <c r="H24" s="246">
        <v>-8.5730000000000004</v>
      </c>
      <c r="I24" s="247">
        <v>-2.3380000000000001</v>
      </c>
      <c r="J24" s="263">
        <v>53.405999999999999</v>
      </c>
      <c r="K24" s="246">
        <v>-4.6498820000000007</v>
      </c>
      <c r="L24" s="189"/>
    </row>
    <row r="25" spans="1:12" s="198" customFormat="1" ht="15.95" customHeight="1">
      <c r="A25" s="1077" t="s">
        <v>287</v>
      </c>
      <c r="B25" s="249">
        <v>10.813999999999995</v>
      </c>
      <c r="C25" s="250">
        <v>56.416000000000004</v>
      </c>
      <c r="D25" s="250">
        <v>2.6189999999999993</v>
      </c>
      <c r="E25" s="251">
        <v>48.826999999999998</v>
      </c>
      <c r="F25" s="301">
        <v>2.6215065248756098</v>
      </c>
      <c r="G25" s="250">
        <v>25.8565735597806</v>
      </c>
      <c r="H25" s="250">
        <v>4.0199999999999996</v>
      </c>
      <c r="I25" s="251">
        <v>-2.67</v>
      </c>
      <c r="J25" s="301">
        <v>118.676</v>
      </c>
      <c r="K25" s="250">
        <v>29.828080084656207</v>
      </c>
      <c r="L25" s="197"/>
    </row>
    <row r="26" spans="1:12" s="198" customFormat="1" ht="15.95" customHeight="1">
      <c r="A26" s="253" t="s">
        <v>288</v>
      </c>
      <c r="B26" s="245">
        <v>-31.254999999999999</v>
      </c>
      <c r="C26" s="246">
        <v>3.6809999999999974</v>
      </c>
      <c r="D26" s="246">
        <v>-17.663</v>
      </c>
      <c r="E26" s="247">
        <v>10.026000000000003</v>
      </c>
      <c r="F26" s="263">
        <v>-29.243865999999997</v>
      </c>
      <c r="G26" s="246">
        <v>-2.0382480000000016</v>
      </c>
      <c r="H26" s="246">
        <v>35.781909019562406</v>
      </c>
      <c r="I26" s="247">
        <v>-14.463878018994102</v>
      </c>
      <c r="J26" s="263">
        <v>-35.210999999999999</v>
      </c>
      <c r="K26" s="246">
        <v>-9.964082999431696</v>
      </c>
      <c r="L26" s="197"/>
    </row>
    <row r="27" spans="1:12" s="198" customFormat="1" ht="15.95" customHeight="1">
      <c r="A27" s="253" t="s">
        <v>289</v>
      </c>
      <c r="B27" s="245">
        <v>46.502999999999979</v>
      </c>
      <c r="C27" s="246">
        <v>52.938999999999993</v>
      </c>
      <c r="D27" s="246">
        <v>62.92</v>
      </c>
      <c r="E27" s="247">
        <v>57.352999999999994</v>
      </c>
      <c r="F27" s="263">
        <v>44.465178999999992</v>
      </c>
      <c r="G27" s="246">
        <v>61.404748000000012</v>
      </c>
      <c r="H27" s="246">
        <v>13.7778537377669</v>
      </c>
      <c r="I27" s="247">
        <v>77.084854254614598</v>
      </c>
      <c r="J27" s="263">
        <v>219.71499999999997</v>
      </c>
      <c r="K27" s="246">
        <v>196.73263499238152</v>
      </c>
      <c r="L27" s="197"/>
    </row>
    <row r="28" spans="1:12" s="198" customFormat="1" ht="15.95" customHeight="1">
      <c r="A28" s="253" t="s">
        <v>290</v>
      </c>
      <c r="B28" s="245">
        <v>9.0869999999999909</v>
      </c>
      <c r="C28" s="246">
        <v>17.887999999999998</v>
      </c>
      <c r="D28" s="246">
        <v>53.433999999999997</v>
      </c>
      <c r="E28" s="247">
        <v>12.24</v>
      </c>
      <c r="F28" s="263">
        <v>-59.231890850103504</v>
      </c>
      <c r="G28" s="246">
        <v>-163.87806107045719</v>
      </c>
      <c r="H28" s="246">
        <v>-142.54798745388541</v>
      </c>
      <c r="I28" s="247">
        <v>11.599319334929499</v>
      </c>
      <c r="J28" s="263">
        <v>92.648999999999987</v>
      </c>
      <c r="K28" s="246">
        <v>-354.0586200395166</v>
      </c>
      <c r="L28" s="197"/>
    </row>
    <row r="29" spans="1:12" s="198" customFormat="1" ht="15.95" customHeight="1">
      <c r="A29" s="1077" t="s">
        <v>291</v>
      </c>
      <c r="B29" s="249">
        <v>24.334999999999972</v>
      </c>
      <c r="C29" s="250">
        <v>74.507999999999981</v>
      </c>
      <c r="D29" s="250">
        <v>98.691000000000003</v>
      </c>
      <c r="E29" s="251">
        <v>79.618999999999986</v>
      </c>
      <c r="F29" s="301">
        <v>-44.010577850103509</v>
      </c>
      <c r="G29" s="250">
        <v>-104.51156107045719</v>
      </c>
      <c r="H29" s="250">
        <v>-92.988224696556102</v>
      </c>
      <c r="I29" s="251">
        <v>74.220295570549993</v>
      </c>
      <c r="J29" s="301">
        <v>277.15299999999996</v>
      </c>
      <c r="K29" s="250">
        <v>-167.29006804656683</v>
      </c>
      <c r="L29" s="197"/>
    </row>
    <row r="30" spans="1:12" s="198" customFormat="1" ht="15.95" customHeight="1">
      <c r="A30" s="261" t="s">
        <v>66</v>
      </c>
      <c r="B30" s="254">
        <v>2559.1569999999997</v>
      </c>
      <c r="C30" s="255">
        <v>2576.2290000000003</v>
      </c>
      <c r="D30" s="255">
        <v>2552.1619999999998</v>
      </c>
      <c r="E30" s="256">
        <v>2474.913</v>
      </c>
      <c r="F30" s="262">
        <v>2253.1157291444406</v>
      </c>
      <c r="G30" s="255">
        <v>2253.0624372287866</v>
      </c>
      <c r="H30" s="255">
        <v>2206.6257041316585</v>
      </c>
      <c r="I30" s="256">
        <v>2377.5430899074531</v>
      </c>
      <c r="J30" s="262">
        <v>10162.460999999999</v>
      </c>
      <c r="K30" s="255">
        <v>9090.3469604123402</v>
      </c>
      <c r="L30" s="197"/>
    </row>
    <row r="31" spans="1:12" s="199" customFormat="1" ht="15.95" customHeight="1">
      <c r="A31" s="253" t="s">
        <v>310</v>
      </c>
      <c r="B31" s="245">
        <v>1586.9410000000005</v>
      </c>
      <c r="C31" s="246">
        <v>1493.2199999999998</v>
      </c>
      <c r="D31" s="246">
        <v>1508.2660000000001</v>
      </c>
      <c r="E31" s="247">
        <v>1518.431</v>
      </c>
      <c r="F31" s="263">
        <v>1560.473728449424</v>
      </c>
      <c r="G31" s="246">
        <v>1464.1322371188985</v>
      </c>
      <c r="H31" s="246">
        <v>1437.591786671177</v>
      </c>
      <c r="I31" s="247">
        <v>1479.3483109178549</v>
      </c>
      <c r="J31" s="263">
        <v>6106.8580000000002</v>
      </c>
      <c r="K31" s="246">
        <v>5941.5460631573542</v>
      </c>
      <c r="L31" s="189"/>
    </row>
    <row r="32" spans="1:12" s="199" customFormat="1" ht="15.95" customHeight="1">
      <c r="A32" s="1079" t="s">
        <v>150</v>
      </c>
      <c r="B32" s="257">
        <v>1.5719999999999981</v>
      </c>
      <c r="C32" s="258">
        <v>13.818000000000001</v>
      </c>
      <c r="D32" s="258">
        <v>9.2649999999999988</v>
      </c>
      <c r="E32" s="259">
        <v>6.484</v>
      </c>
      <c r="F32" s="302">
        <v>6.0789999999999997</v>
      </c>
      <c r="G32" s="258">
        <v>6.3220000000000001</v>
      </c>
      <c r="H32" s="258">
        <v>4.1390000000000002</v>
      </c>
      <c r="I32" s="259">
        <v>3.2050000000000001</v>
      </c>
      <c r="J32" s="302">
        <v>31.138999999999996</v>
      </c>
      <c r="K32" s="258">
        <v>19.744999999999997</v>
      </c>
      <c r="L32" s="189"/>
    </row>
    <row r="33" spans="1:12" s="198" customFormat="1" ht="15.95" customHeight="1">
      <c r="A33" s="1085" t="s">
        <v>67</v>
      </c>
      <c r="B33" s="303">
        <v>1588.5130000000004</v>
      </c>
      <c r="C33" s="304">
        <v>1507.0379999999998</v>
      </c>
      <c r="D33" s="304">
        <v>1517.5310000000002</v>
      </c>
      <c r="E33" s="305">
        <v>1524.915</v>
      </c>
      <c r="F33" s="306">
        <v>1566.552728449424</v>
      </c>
      <c r="G33" s="304">
        <v>1470.4542371188984</v>
      </c>
      <c r="H33" s="304">
        <v>1441.7307866711769</v>
      </c>
      <c r="I33" s="305">
        <v>1482.5533109178548</v>
      </c>
      <c r="J33" s="306">
        <v>6137.9970000000003</v>
      </c>
      <c r="K33" s="304">
        <v>5961.2910631573541</v>
      </c>
      <c r="L33" s="197"/>
    </row>
    <row r="34" spans="1:12" s="198" customFormat="1" ht="15.95" customHeight="1">
      <c r="A34" s="261" t="s">
        <v>292</v>
      </c>
      <c r="B34" s="254">
        <v>970.64399999999932</v>
      </c>
      <c r="C34" s="255">
        <v>1069.1910000000005</v>
      </c>
      <c r="D34" s="255">
        <v>1034.6309999999996</v>
      </c>
      <c r="E34" s="256">
        <v>949.99800000000005</v>
      </c>
      <c r="F34" s="262">
        <v>686.56300069501663</v>
      </c>
      <c r="G34" s="255">
        <v>782.60820010988823</v>
      </c>
      <c r="H34" s="255">
        <v>764.89491746048157</v>
      </c>
      <c r="I34" s="256">
        <v>894.98977898959834</v>
      </c>
      <c r="J34" s="262">
        <v>4024.4639999999995</v>
      </c>
      <c r="K34" s="255">
        <v>3129.0558972549852</v>
      </c>
      <c r="L34" s="197"/>
    </row>
    <row r="35" spans="1:12" s="199" customFormat="1" ht="15.95" customHeight="1">
      <c r="A35" s="260" t="s">
        <v>293</v>
      </c>
      <c r="B35" s="245">
        <v>383.61999999999989</v>
      </c>
      <c r="C35" s="246">
        <v>324.41700000000009</v>
      </c>
      <c r="D35" s="246">
        <v>370.14800000000002</v>
      </c>
      <c r="E35" s="247">
        <v>343.20399999999995</v>
      </c>
      <c r="F35" s="263">
        <v>313.76517200000001</v>
      </c>
      <c r="G35" s="246">
        <v>318.77330400000005</v>
      </c>
      <c r="H35" s="246">
        <v>261.29111617026399</v>
      </c>
      <c r="I35" s="247">
        <v>272.30292680563002</v>
      </c>
      <c r="J35" s="263">
        <v>1421.3889999999999</v>
      </c>
      <c r="K35" s="246">
        <v>1166.1325189758941</v>
      </c>
      <c r="L35" s="189"/>
    </row>
    <row r="36" spans="1:12" s="198" customFormat="1" ht="15.95" customHeight="1">
      <c r="A36" s="1080" t="s">
        <v>68</v>
      </c>
      <c r="B36" s="254">
        <v>587.02399999999943</v>
      </c>
      <c r="C36" s="255">
        <v>744.77400000000034</v>
      </c>
      <c r="D36" s="255">
        <v>664.48299999999961</v>
      </c>
      <c r="E36" s="256">
        <v>606.7940000000001</v>
      </c>
      <c r="F36" s="262">
        <v>372.79782869501662</v>
      </c>
      <c r="G36" s="255">
        <v>463.83489610988818</v>
      </c>
      <c r="H36" s="255">
        <v>503.60380129021758</v>
      </c>
      <c r="I36" s="256">
        <v>622.68685218396831</v>
      </c>
      <c r="J36" s="262">
        <v>2603.0749999999998</v>
      </c>
      <c r="K36" s="308">
        <v>1962.9233782790907</v>
      </c>
      <c r="L36" s="197"/>
    </row>
    <row r="37" spans="1:12" s="198" customFormat="1" ht="15.95" customHeight="1">
      <c r="A37" s="260" t="s">
        <v>69</v>
      </c>
      <c r="B37" s="245">
        <v>165.01599999999996</v>
      </c>
      <c r="C37" s="246">
        <v>197.72100000000003</v>
      </c>
      <c r="D37" s="246">
        <v>199.834</v>
      </c>
      <c r="E37" s="247">
        <v>152.44</v>
      </c>
      <c r="F37" s="263">
        <v>129.29115907368822</v>
      </c>
      <c r="G37" s="246">
        <v>151.51802037772893</v>
      </c>
      <c r="H37" s="246">
        <v>137.81782305451719</v>
      </c>
      <c r="I37" s="247">
        <v>187.40786684749241</v>
      </c>
      <c r="J37" s="263">
        <v>715.01099999999997</v>
      </c>
      <c r="K37" s="246">
        <v>606.03486935342676</v>
      </c>
      <c r="L37" s="197"/>
    </row>
    <row r="38" spans="1:12" s="198" customFormat="1" ht="15.95" customHeight="1">
      <c r="A38" s="260" t="s">
        <v>70</v>
      </c>
      <c r="B38" s="245">
        <v>14.579000000000001</v>
      </c>
      <c r="C38" s="246">
        <v>12.056000000000001</v>
      </c>
      <c r="D38" s="246">
        <v>14.650999999999996</v>
      </c>
      <c r="E38" s="247">
        <v>21.664000000000001</v>
      </c>
      <c r="F38" s="263">
        <v>17.101000000000003</v>
      </c>
      <c r="G38" s="246">
        <v>18.658999999999999</v>
      </c>
      <c r="H38" s="246">
        <v>14.34757577131772</v>
      </c>
      <c r="I38" s="247">
        <v>17.187912126820496</v>
      </c>
      <c r="J38" s="263">
        <v>62.95</v>
      </c>
      <c r="K38" s="246">
        <v>67.295487898138219</v>
      </c>
      <c r="L38" s="197"/>
    </row>
    <row r="39" spans="1:12" s="198" customFormat="1" ht="15.95" customHeight="1">
      <c r="A39" s="261" t="s">
        <v>71</v>
      </c>
      <c r="B39" s="254">
        <v>407.42899999999946</v>
      </c>
      <c r="C39" s="255">
        <v>534.9970000000003</v>
      </c>
      <c r="D39" s="255">
        <v>449.99799999999959</v>
      </c>
      <c r="E39" s="256">
        <v>432.69000000000011</v>
      </c>
      <c r="F39" s="262">
        <v>226.4056696213284</v>
      </c>
      <c r="G39" s="255">
        <v>293.65787573215925</v>
      </c>
      <c r="H39" s="255">
        <v>351.43840246438265</v>
      </c>
      <c r="I39" s="256">
        <v>418.09107320965541</v>
      </c>
      <c r="J39" s="262">
        <v>1825.1139999999996</v>
      </c>
      <c r="K39" s="308">
        <v>1289.5930210275255</v>
      </c>
      <c r="L39" s="197"/>
    </row>
    <row r="40" spans="1:12" s="199" customFormat="1" ht="15.95" customHeight="1">
      <c r="A40" s="260" t="s">
        <v>72</v>
      </c>
      <c r="B40" s="245">
        <v>0</v>
      </c>
      <c r="C40" s="246">
        <v>0</v>
      </c>
      <c r="D40" s="246">
        <v>0</v>
      </c>
      <c r="E40" s="247">
        <v>-5.5289999999999999</v>
      </c>
      <c r="F40" s="263">
        <v>891.447</v>
      </c>
      <c r="G40" s="246">
        <v>-16.324999999999999</v>
      </c>
      <c r="H40" s="246">
        <v>0</v>
      </c>
      <c r="I40" s="247">
        <v>489.40100000000001</v>
      </c>
      <c r="J40" s="263">
        <v>-5.5289999999999999</v>
      </c>
      <c r="K40" s="309">
        <v>1364.5229999999999</v>
      </c>
      <c r="L40" s="189"/>
    </row>
    <row r="41" spans="1:12" s="199" customFormat="1" ht="15.95" customHeight="1">
      <c r="A41" s="260" t="s">
        <v>73</v>
      </c>
      <c r="B41" s="245">
        <v>0</v>
      </c>
      <c r="C41" s="246">
        <v>0</v>
      </c>
      <c r="D41" s="246">
        <v>0</v>
      </c>
      <c r="E41" s="247">
        <v>-36.619</v>
      </c>
      <c r="F41" s="263">
        <v>-54.800669621328254</v>
      </c>
      <c r="G41" s="246">
        <v>-54.515875732158975</v>
      </c>
      <c r="H41" s="246">
        <v>10.896021764299288</v>
      </c>
      <c r="I41" s="247">
        <v>12.346014663524006</v>
      </c>
      <c r="J41" s="263">
        <v>-36.619</v>
      </c>
      <c r="K41" s="309">
        <v>-86.074508925663935</v>
      </c>
      <c r="L41" s="189"/>
    </row>
    <row r="42" spans="1:12" s="199" customFormat="1" ht="15.95" customHeight="1">
      <c r="A42" s="260" t="s">
        <v>74</v>
      </c>
      <c r="B42" s="245">
        <v>-19.248900000000006</v>
      </c>
      <c r="C42" s="246">
        <v>-18.217099999999988</v>
      </c>
      <c r="D42" s="246">
        <v>-48.532000000000011</v>
      </c>
      <c r="E42" s="247">
        <v>-21.279</v>
      </c>
      <c r="F42" s="263">
        <v>-202.654</v>
      </c>
      <c r="G42" s="246">
        <v>-44.628</v>
      </c>
      <c r="H42" s="246">
        <v>-28.624000000000002</v>
      </c>
      <c r="I42" s="247">
        <v>-29.553000000000001</v>
      </c>
      <c r="J42" s="263">
        <v>-107.277</v>
      </c>
      <c r="K42" s="309">
        <v>-305.459</v>
      </c>
      <c r="L42" s="189"/>
    </row>
    <row r="43" spans="1:12" s="198" customFormat="1" ht="15.95" customHeight="1">
      <c r="A43" s="261" t="s">
        <v>75</v>
      </c>
      <c r="B43" s="254">
        <v>388.18009999999947</v>
      </c>
      <c r="C43" s="255">
        <v>516.77990000000034</v>
      </c>
      <c r="D43" s="255">
        <v>401.46599999999955</v>
      </c>
      <c r="E43" s="256">
        <v>369.26300000000015</v>
      </c>
      <c r="F43" s="262">
        <v>860.39800000000014</v>
      </c>
      <c r="G43" s="255">
        <v>178.18900000000031</v>
      </c>
      <c r="H43" s="255">
        <v>333.71042422868192</v>
      </c>
      <c r="I43" s="256">
        <v>890.28508787317946</v>
      </c>
      <c r="J43" s="262">
        <v>1675.6889999999996</v>
      </c>
      <c r="K43" s="308">
        <v>2262.5825121018615</v>
      </c>
      <c r="L43" s="197"/>
    </row>
    <row r="44" spans="1:12" s="199" customFormat="1" ht="15.95" customHeight="1">
      <c r="A44" s="1081" t="s">
        <v>294</v>
      </c>
      <c r="B44" s="245"/>
      <c r="C44" s="246"/>
      <c r="D44" s="246"/>
      <c r="E44" s="247"/>
      <c r="F44" s="263"/>
      <c r="G44" s="246"/>
      <c r="H44" s="304"/>
      <c r="I44" s="247"/>
      <c r="J44" s="263"/>
      <c r="K44" s="304"/>
      <c r="L44" s="189"/>
    </row>
    <row r="45" spans="1:12" s="199" customFormat="1" ht="15.95" customHeight="1">
      <c r="A45" s="264" t="s">
        <v>296</v>
      </c>
      <c r="B45" s="310">
        <v>0.62071729088914851</v>
      </c>
      <c r="C45" s="311">
        <v>0.58497827638769673</v>
      </c>
      <c r="D45" s="311">
        <v>0.59460606340820066</v>
      </c>
      <c r="E45" s="312">
        <v>0.61614893129576676</v>
      </c>
      <c r="F45" s="313">
        <v>0.69528285129156675</v>
      </c>
      <c r="G45" s="311">
        <v>0.65264690974455297</v>
      </c>
      <c r="H45" s="311">
        <v>0.65336444870178856</v>
      </c>
      <c r="I45" s="312">
        <v>0.62356527509899462</v>
      </c>
      <c r="J45" s="313">
        <v>0.60398726253414414</v>
      </c>
      <c r="K45" s="311">
        <v>0.65578256683911529</v>
      </c>
      <c r="L45" s="189"/>
    </row>
    <row r="46" spans="1:12" s="199" customFormat="1" ht="15.95" customHeight="1">
      <c r="A46" s="264" t="s">
        <v>298</v>
      </c>
      <c r="B46" s="314">
        <v>0.11530745716827549</v>
      </c>
      <c r="C46" s="315">
        <v>0.1549594775434113</v>
      </c>
      <c r="D46" s="315">
        <v>0.13182267130132691</v>
      </c>
      <c r="E46" s="316">
        <v>0.12820044766625355</v>
      </c>
      <c r="F46" s="317">
        <v>6.8421524675654585E-2</v>
      </c>
      <c r="G46" s="315">
        <v>8.7202043764641676E-2</v>
      </c>
      <c r="H46" s="315">
        <v>0.10214323081261099</v>
      </c>
      <c r="I46" s="316">
        <v>0.12431195131069912</v>
      </c>
      <c r="J46" s="317">
        <v>0.13241170847477018</v>
      </c>
      <c r="K46" s="315">
        <v>9.5400572860496025E-2</v>
      </c>
      <c r="L46" s="189"/>
    </row>
    <row r="47" spans="1:12" s="199" customFormat="1" ht="15.95" customHeight="1">
      <c r="A47" s="264" t="s">
        <v>311</v>
      </c>
      <c r="B47" s="245">
        <v>104.81850277457747</v>
      </c>
      <c r="C47" s="246">
        <v>91.895097597857699</v>
      </c>
      <c r="D47" s="246">
        <v>105.01238168347206</v>
      </c>
      <c r="E47" s="247">
        <v>96.838382496575065</v>
      </c>
      <c r="F47" s="263">
        <v>88.163053158847148</v>
      </c>
      <c r="G47" s="246">
        <v>89.004744112023346</v>
      </c>
      <c r="H47" s="246">
        <v>72.963755792373334</v>
      </c>
      <c r="I47" s="247">
        <v>77.767384411300014</v>
      </c>
      <c r="J47" s="263">
        <v>99.683350721821441</v>
      </c>
      <c r="K47" s="246">
        <v>81.98883667283549</v>
      </c>
      <c r="L47" s="189"/>
    </row>
    <row r="48" spans="1:12" s="199" customFormat="1" ht="15.95" customHeight="1">
      <c r="A48" s="281" t="s">
        <v>300</v>
      </c>
      <c r="B48" s="245">
        <v>152134.20500000002</v>
      </c>
      <c r="C48" s="246">
        <v>140653.79699999999</v>
      </c>
      <c r="D48" s="246">
        <v>141769.97399999999</v>
      </c>
      <c r="E48" s="247">
        <v>140214.29800000001</v>
      </c>
      <c r="F48" s="263">
        <v>143312.94907035516</v>
      </c>
      <c r="G48" s="246">
        <v>141400.5772950949</v>
      </c>
      <c r="H48" s="246">
        <v>145121.95107600847</v>
      </c>
      <c r="I48" s="247">
        <v>141366.7180805493</v>
      </c>
      <c r="J48" s="263">
        <v>152134.20500000002</v>
      </c>
      <c r="K48" s="246">
        <v>143312.94907035516</v>
      </c>
      <c r="L48" s="189"/>
    </row>
    <row r="49" spans="1:12" s="210" customFormat="1" ht="15.95" customHeight="1">
      <c r="A49" s="289" t="s">
        <v>301</v>
      </c>
      <c r="B49" s="318">
        <v>53277.376999999993</v>
      </c>
      <c r="C49" s="319">
        <v>53592.542000000001</v>
      </c>
      <c r="D49" s="319">
        <v>53737.794000000002</v>
      </c>
      <c r="E49" s="320">
        <v>53605.479000000007</v>
      </c>
      <c r="F49" s="349">
        <v>54153.667666699999</v>
      </c>
      <c r="G49" s="319">
        <v>54850.017</v>
      </c>
      <c r="H49" s="319">
        <v>54894.774666700003</v>
      </c>
      <c r="I49" s="320">
        <v>55398.192666799994</v>
      </c>
      <c r="J49" s="349">
        <v>53277.376999999993</v>
      </c>
      <c r="K49" s="319">
        <v>54153.667666699999</v>
      </c>
      <c r="L49" s="230"/>
    </row>
    <row r="50" spans="1:12" s="296" customFormat="1" ht="15" customHeight="1">
      <c r="A50" s="294" t="s">
        <v>302</v>
      </c>
      <c r="B50" s="280"/>
      <c r="C50" s="280"/>
      <c r="D50" s="280"/>
      <c r="E50" s="280"/>
      <c r="F50" s="280"/>
      <c r="G50" s="280"/>
      <c r="H50" s="280"/>
      <c r="I50" s="280"/>
      <c r="J50" s="280"/>
      <c r="K50" s="280"/>
      <c r="L50" s="288"/>
    </row>
    <row r="51" spans="1:12" s="296" customFormat="1" ht="15" customHeight="1">
      <c r="A51" s="294" t="s">
        <v>303</v>
      </c>
      <c r="B51" s="280"/>
      <c r="C51" s="280"/>
      <c r="D51" s="280"/>
      <c r="E51" s="280"/>
      <c r="F51" s="280"/>
      <c r="G51" s="280"/>
      <c r="H51" s="280"/>
      <c r="I51" s="280"/>
      <c r="J51" s="280"/>
      <c r="K51" s="280"/>
      <c r="L51" s="288"/>
    </row>
    <row r="52" spans="1:12" ht="15" customHeight="1">
      <c r="A52" s="294" t="s">
        <v>304</v>
      </c>
      <c r="D52" s="270"/>
      <c r="I52" s="321"/>
      <c r="J52" s="321"/>
      <c r="K52" s="321"/>
    </row>
    <row r="53" spans="1:12" ht="15" customHeight="1">
      <c r="D53" s="270"/>
      <c r="I53" s="321"/>
      <c r="J53" s="321"/>
      <c r="K53" s="321"/>
    </row>
    <row r="54" spans="1:12">
      <c r="D54" s="270"/>
      <c r="I54" s="321"/>
      <c r="J54" s="321"/>
      <c r="K54" s="321"/>
    </row>
    <row r="55" spans="1:12">
      <c r="I55" s="321"/>
      <c r="J55" s="321"/>
      <c r="K55" s="321"/>
    </row>
  </sheetData>
  <pageMargins left="0.74803149606299213" right="0.35433070866141736" top="0.47244094488188981" bottom="0.43307086614173229" header="0.11811023622047245" footer="0.11811023622047245"/>
  <pageSetup paperSize="9" scale="64" orientation="landscape" r:id="rId1"/>
  <headerFooter alignWithMargins="0">
    <oddFooter>&amp;L&amp;"Frutiger Light,Regular"&amp;KBFB6ACUNAUDITED&amp;R&amp;"Frutiger Light,Regular"&amp;KF45F0CING GROUP&amp;"Arial,Standaard"&amp;K000000 &amp;"Frutiger Light,Regular"&amp;KBFB6ACHISTORICAL TREND DATA 4Q2013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59</vt:i4>
      </vt:variant>
      <vt:variant>
        <vt:lpstr>Named Ranges</vt:lpstr>
      </vt:variant>
      <vt:variant>
        <vt:i4>62</vt:i4>
      </vt:variant>
    </vt:vector>
  </HeadingPairs>
  <TitlesOfParts>
    <vt:vector size="121" baseType="lpstr">
      <vt:lpstr>Introduction</vt:lpstr>
      <vt:lpstr>Table of Contents</vt:lpstr>
      <vt:lpstr>1.1 Group P&amp;L</vt:lpstr>
      <vt:lpstr>1.2 Group Balance Sheet Assets</vt:lpstr>
      <vt:lpstr>1.3 Balance Sheet Liabilities</vt:lpstr>
      <vt:lpstr>1.4 Total Equity</vt:lpstr>
      <vt:lpstr>1.5 Group Cash flow</vt:lpstr>
      <vt:lpstr>2.1.1 Total Banking P&amp;L</vt:lpstr>
      <vt:lpstr>2.1.2 Retail Banking P&amp;L</vt:lpstr>
      <vt:lpstr>2.1.3 Retail Benelux P&amp;L</vt:lpstr>
      <vt:lpstr>2.1.4 Retail Netherlands P&amp;L</vt:lpstr>
      <vt:lpstr>2.1.5 Retail Belgium P&amp;L</vt:lpstr>
      <vt:lpstr>2.1.6 Retail Internat. P&amp;L</vt:lpstr>
      <vt:lpstr>2.1.7 Retail Germany P&amp;L</vt:lpstr>
      <vt:lpstr>2.1.8 Retail Rest of World P&amp;L</vt:lpstr>
      <vt:lpstr>2.1.9 Commercial Bkg P&amp;L</vt:lpstr>
      <vt:lpstr>2.1.10 CB Industry Lending P&amp;L</vt:lpstr>
      <vt:lpstr>2.1.11 CB Gen Lnd &amp; Tr Serv P&amp;L</vt:lpstr>
      <vt:lpstr>2.1.12 CB Fin Markets P&amp;L</vt:lpstr>
      <vt:lpstr>2.1.13 CB Tr, RE &amp; Other P&amp;L</vt:lpstr>
      <vt:lpstr>2.1.14 Corporate Line Bkg P&amp;L</vt:lpstr>
      <vt:lpstr>2.2.1 Total Banking Cl. Bal.</vt:lpstr>
      <vt:lpstr>2.2.2 Retail Banking Cl. Bal.</vt:lpstr>
      <vt:lpstr>2.2.3 Retail NL. Cl. Bal.</vt:lpstr>
      <vt:lpstr>2.2.4 Retail Belgium Cl. Bal.</vt:lpstr>
      <vt:lpstr>2.2.5 Retail Germany Cl. Bal.</vt:lpstr>
      <vt:lpstr>2.2.6 Ret Rest of Worl Cl. Bal.</vt:lpstr>
      <vt:lpstr>2.2.7 Commercial Bank. Cl. Bal.</vt:lpstr>
      <vt:lpstr>2.3 Ret Int Add Info. 1</vt:lpstr>
      <vt:lpstr>2.3 Ret Int Add Info 2</vt:lpstr>
      <vt:lpstr>2.4.1 Geogr split ING Bank</vt:lpstr>
      <vt:lpstr>2.4.2 Geogr split Netherlands</vt:lpstr>
      <vt:lpstr>2.4.3 Geogr split Belgium</vt:lpstr>
      <vt:lpstr>2.4.4 Geogr split Germany</vt:lpstr>
      <vt:lpstr>2.4.5 Geogr split Rest Europe</vt:lpstr>
      <vt:lpstr>2.4.6 Geogr split OutsideEurope</vt:lpstr>
      <vt:lpstr>2.4.7 Geogr split Other</vt:lpstr>
      <vt:lpstr>3.1.1 ING Insurance</vt:lpstr>
      <vt:lpstr>3.1.2 Netherlands Life</vt:lpstr>
      <vt:lpstr>3.1.3 Netherlands Non-life</vt:lpstr>
      <vt:lpstr>3.1.4 Insurance Europe</vt:lpstr>
      <vt:lpstr>3.1.5 Japan Life</vt:lpstr>
      <vt:lpstr>3.1.6 Investment Management</vt:lpstr>
      <vt:lpstr>3.1.7 Other</vt:lpstr>
      <vt:lpstr>3.1.8 Japan Closed Block VA</vt:lpstr>
      <vt:lpstr>3.1.9 Divest. &amp; Disc. Op</vt:lpstr>
      <vt:lpstr>3.2.1 ING Insurance Cl. Bal.</vt:lpstr>
      <vt:lpstr>3.2.2 Netherlands Life Cl. Bal.</vt:lpstr>
      <vt:lpstr>3.2.3 Insurance Europe Cl. Bal.</vt:lpstr>
      <vt:lpstr>3.2.4 Japan Life Cl. Bal.</vt:lpstr>
      <vt:lpstr>3.2.5 Investment Man. Cl. Bal.</vt:lpstr>
      <vt:lpstr>3.2.6 Other Cl. Bal.</vt:lpstr>
      <vt:lpstr>3.2.7 Japan Closed Block VA CB</vt:lpstr>
      <vt:lpstr>3.3 add info NL Non-life </vt:lpstr>
      <vt:lpstr>3.4 Ins Eur add info by country</vt:lpstr>
      <vt:lpstr>3.5 Ins. Add info IM</vt:lpstr>
      <vt:lpstr>4.1 Other Insurance P&amp;L</vt:lpstr>
      <vt:lpstr>4.2 Other Insurance</vt:lpstr>
      <vt:lpstr>Disclaimer</vt:lpstr>
      <vt:lpstr>'1.1 Group P&amp;L'!Print_Area</vt:lpstr>
      <vt:lpstr>'1.2 Group Balance Sheet Assets'!Print_Area</vt:lpstr>
      <vt:lpstr>'1.3 Balance Sheet Liabilities'!Print_Area</vt:lpstr>
      <vt:lpstr>'1.4 Total Equity'!Print_Area</vt:lpstr>
      <vt:lpstr>'1.5 Group Cash flow'!Print_Area</vt:lpstr>
      <vt:lpstr>'2.1.1 Total Banking P&amp;L'!Print_Area</vt:lpstr>
      <vt:lpstr>'2.1.10 CB Industry Lending P&amp;L'!Print_Area</vt:lpstr>
      <vt:lpstr>'2.1.11 CB Gen Lnd &amp; Tr Serv P&amp;L'!Print_Area</vt:lpstr>
      <vt:lpstr>'2.1.12 CB Fin Markets P&amp;L'!Print_Area</vt:lpstr>
      <vt:lpstr>'2.1.13 CB Tr, RE &amp; Other P&amp;L'!Print_Area</vt:lpstr>
      <vt:lpstr>'2.1.14 Corporate Line Bkg P&amp;L'!Print_Area</vt:lpstr>
      <vt:lpstr>'2.1.2 Retail Banking P&amp;L'!Print_Area</vt:lpstr>
      <vt:lpstr>'2.1.3 Retail Benelux P&amp;L'!Print_Area</vt:lpstr>
      <vt:lpstr>'2.1.4 Retail Netherlands P&amp;L'!Print_Area</vt:lpstr>
      <vt:lpstr>'2.1.5 Retail Belgium P&amp;L'!Print_Area</vt:lpstr>
      <vt:lpstr>'2.1.6 Retail Internat. P&amp;L'!Print_Area</vt:lpstr>
      <vt:lpstr>'2.1.7 Retail Germany P&amp;L'!Print_Area</vt:lpstr>
      <vt:lpstr>'2.1.8 Retail Rest of World P&amp;L'!Print_Area</vt:lpstr>
      <vt:lpstr>'2.1.9 Commercial Bkg P&amp;L'!Print_Area</vt:lpstr>
      <vt:lpstr>'2.2.1 Total Banking Cl. Bal.'!Print_Area</vt:lpstr>
      <vt:lpstr>'2.2.2 Retail Banking Cl. Bal.'!Print_Area</vt:lpstr>
      <vt:lpstr>'2.2.3 Retail NL. Cl. Bal.'!Print_Area</vt:lpstr>
      <vt:lpstr>'2.2.4 Retail Belgium Cl. Bal.'!Print_Area</vt:lpstr>
      <vt:lpstr>'2.2.5 Retail Germany Cl. Bal.'!Print_Area</vt:lpstr>
      <vt:lpstr>'2.2.6 Ret Rest of Worl Cl. Bal.'!Print_Area</vt:lpstr>
      <vt:lpstr>'2.2.7 Commercial Bank. Cl. Bal.'!Print_Area</vt:lpstr>
      <vt:lpstr>'2.3 Ret Int Add Info 2'!Print_Area</vt:lpstr>
      <vt:lpstr>'2.3 Ret Int Add Info. 1'!Print_Area</vt:lpstr>
      <vt:lpstr>'2.4.1 Geogr split ING Bank'!Print_Area</vt:lpstr>
      <vt:lpstr>'2.4.2 Geogr split Netherlands'!Print_Area</vt:lpstr>
      <vt:lpstr>'2.4.3 Geogr split Belgium'!Print_Area</vt:lpstr>
      <vt:lpstr>'2.4.4 Geogr split Germany'!Print_Area</vt:lpstr>
      <vt:lpstr>'2.4.5 Geogr split Rest Europe'!Print_Area</vt:lpstr>
      <vt:lpstr>'2.4.6 Geogr split OutsideEurope'!Print_Area</vt:lpstr>
      <vt:lpstr>'2.4.7 Geogr split Other'!Print_Area</vt:lpstr>
      <vt:lpstr>'3.1.1 ING Insurance'!Print_Area</vt:lpstr>
      <vt:lpstr>'3.1.2 Netherlands Life'!Print_Area</vt:lpstr>
      <vt:lpstr>'3.1.3 Netherlands Non-life'!Print_Area</vt:lpstr>
      <vt:lpstr>'3.1.4 Insurance Europe'!Print_Area</vt:lpstr>
      <vt:lpstr>'3.1.5 Japan Life'!Print_Area</vt:lpstr>
      <vt:lpstr>'3.1.6 Investment Management'!Print_Area</vt:lpstr>
      <vt:lpstr>'3.1.7 Other'!Print_Area</vt:lpstr>
      <vt:lpstr>'3.1.8 Japan Closed Block VA'!Print_Area</vt:lpstr>
      <vt:lpstr>'3.1.9 Divest. &amp; Disc. Op'!Print_Area</vt:lpstr>
      <vt:lpstr>'3.2.1 ING Insurance Cl. Bal.'!Print_Area</vt:lpstr>
      <vt:lpstr>'3.2.2 Netherlands Life Cl. Bal.'!Print_Area</vt:lpstr>
      <vt:lpstr>'3.2.3 Insurance Europe Cl. Bal.'!Print_Area</vt:lpstr>
      <vt:lpstr>'3.2.4 Japan Life Cl. Bal.'!Print_Area</vt:lpstr>
      <vt:lpstr>'3.2.5 Investment Man. Cl. Bal.'!Print_Area</vt:lpstr>
      <vt:lpstr>'3.2.6 Other Cl. Bal.'!Print_Area</vt:lpstr>
      <vt:lpstr>'3.2.7 Japan Closed Block VA CB'!Print_Area</vt:lpstr>
      <vt:lpstr>'3.3 add info NL Non-life '!Print_Area</vt:lpstr>
      <vt:lpstr>'3.4 Ins Eur add info by country'!Print_Area</vt:lpstr>
      <vt:lpstr>'3.5 Ins. Add info IM'!Print_Area</vt:lpstr>
      <vt:lpstr>'4.1 Other Insurance P&amp;L'!Print_Area</vt:lpstr>
      <vt:lpstr>'4.2 Other Insurance'!Print_Area</vt:lpstr>
      <vt:lpstr>Disclaimer!Print_Area</vt:lpstr>
      <vt:lpstr>Introduction!Print_Area</vt:lpstr>
      <vt:lpstr>'Table of Contents'!Print_Area</vt:lpstr>
      <vt:lpstr>'2.3 Ret Int Add Info. 1'!Print_Titles</vt:lpstr>
      <vt:lpstr>Disclaimer!Print_Titles</vt:lpstr>
      <vt:lpstr>'Table of Contents'!Print_Titles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Klink, E. (Liesbeth);Stephan.van.Barneveld@ing.nl</dc:creator>
  <cp:lastModifiedBy>Aiko Talens</cp:lastModifiedBy>
  <cp:lastPrinted>2014-02-11T12:59:01Z</cp:lastPrinted>
  <dcterms:created xsi:type="dcterms:W3CDTF">2008-04-17T11:01:11Z</dcterms:created>
  <dcterms:modified xsi:type="dcterms:W3CDTF">2014-02-11T14:05:46Z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hinkcellXlWorkbookDoNotDelete" linkTarget="&lt;?xml version=&quot;1.0&quot; encoding=&quot;UTF-16&quot; standalone=&quot;yes&quot;?&gt;&#10;&lt;root reqver=&quot;16160&quot;&gt;&lt;version val=&quot;17980&quot;/&gt;&lt;CXlWorkbook id=&quot;1&quot;&gt;&lt;m_cxllink/&gt;&lt;/CXlWorkbook&gt;&lt;/root&gt;">
    <vt:bool>false</vt:bool>
  </property>
</Properties>
</file>