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<sst xmlns="http://schemas.openxmlformats.org/spreadsheetml/2006/main" count="2543" uniqueCount="1821">
  <si>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</si>
  <si>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</si>
  <si>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</si>
  <si>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</si>
  <si>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</si>
  <si>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</si>
  <si>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</si>
  <si>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</si>
  <si>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</si>
  <si>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</si>
  <si>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</si>
  <si>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</si>
  <si>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</si>
  <si>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</si>
  <si>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</si>
  <si>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</si>
  <si>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</si>
  <si>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</si>
  <si>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</si>
  <si>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</si>
  <si>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</si>
  <si>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</si>
  <si>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</si>
  <si>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</si>
  <si>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</si>
  <si>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</si>
  <si>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</si>
  <si>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</si>
  <si>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</si>
  <si>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</si>
  <si>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</si>
  <si>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</si>
  <si>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</si>
  <si>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</si>
  <si>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</si>
  <si>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</si>
  <si>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</si>
  <si>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</si>
  <si>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</si>
  <si>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</si>
  <si>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</si>
  <si>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</si>
  <si>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</si>
  <si>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</si>
  <si>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</si>
  <si>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</si>
  <si>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</si>
  <si>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</si>
  <si>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</si>
  <si>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</si>
  <si>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</si>
  <si>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</si>
  <si>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</si>
  <si>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</si>
  <si>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</si>
  <si>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</si>
  <si>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</si>
  <si>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</si>
  <si>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</si>
  <si>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</si>
  <si>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</si>
  <si>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</si>
  <si>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</si>
  <si>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</si>
  <si>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</si>
  <si>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</si>
  <si>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</si>
  <si>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</si>
  <si>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</si>
  <si>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</si>
  <si>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</si>
  <si>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</si>
  <si>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</si>
  <si>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</si>
  <si>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</si>
  <si>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</si>
  <si>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</si>
  <si>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</si>
  <si>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</si>
  <si>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</si>
  <si>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</si>
  <si>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</si>
  <si>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</si>
  <si>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</si>
  <si>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</si>
  <si>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</si>
  <si>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</si>
  <si>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</si>
  <si>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</si>
  <si>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</si>
  <si>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</si>
  <si>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</si>
  <si>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</si>
  <si>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</si>
  <si>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</si>
  <si>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</si>
  <si>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</si>
  <si>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</si>
  <si>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</si>
  <si>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</si>
  <si>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</si>
  <si>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</si>
  <si>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</si>
  <si>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</si>
  <si>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</si>
  <si>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</si>
  <si>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</si>
  <si>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</si>
  <si>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</si>
  <si>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</si>
  <si>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</si>
  <si>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</si>
  <si>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</si>
  <si>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</si>
  <si>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</si>
  <si>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</si>
  <si>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</si>
  <si>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</si>
  <si>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</si>
  <si>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</si>
  <si>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</si>
  <si>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</si>
  <si>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</si>
  <si>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</si>
  <si>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</si>
  <si>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</si>
  <si>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</si>
  <si>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</si>
  <si>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</si>
  <si>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</si>
  <si>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</si>
  <si>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</si>
  <si>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</si>
  <si>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</si>
  <si>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</si>
  <si>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</si>
  <si>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</si>
  <si>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</si>
  <si>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</si>
  <si>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</si>
  <si>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</si>
  <si>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</si>
  <si>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</si>
  <si>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</si>
  <si>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</si>
  <si>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</si>
  <si>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</si>
  <si>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</si>
  <si>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</si>
  <si>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</si>
  <si>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</si>
  <si>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</si>
  <si>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</si>
  <si>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</si>
  <si>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</si>
  <si>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</si>
  <si>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</si>
  <si>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</si>
  <si>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</si>
  <si>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</si>
  <si>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</si>
  <si>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</si>
  <si>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</si>
  <si>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</si>
  <si>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</si>
  <si>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</si>
  <si>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</si>
  <si>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</si>
  <si>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</si>
  <si>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</si>
  <si>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</si>
  <si>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</si>
  <si>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</si>
  <si>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</si>
  <si>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</si>
  <si>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</si>
  <si>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</si>
  <si>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</si>
  <si>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</si>
  <si>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</si>
  <si>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</si>
  <si>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</si>
  <si>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</si>
  <si>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</si>
  <si>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</si>
  <si>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</si>
  <si>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</si>
  <si>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</si>
  <si>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</si>
  <si>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</si>
  <si>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</si>
  <si>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</si>
  <si>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</si>
  <si>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</si>
  <si>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</si>
  <si>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</si>
  <si>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</si>
  <si>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</si>
  <si>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</si>
  <si>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</si>
  <si>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</si>
  <si>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</si>
  <si>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</si>
  <si>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</si>
  <si>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</si>
  <si>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</si>
  <si>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</si>
  <si>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</si>
  <si>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</si>
  <si>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</si>
  <si>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</si>
  <si>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</si>
  <si>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</si>
  <si>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</si>
  <si>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</si>
  <si>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</si>
  <si>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</si>
  <si>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</si>
  <si>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</si>
  <si>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</si>
  <si>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</si>
  <si>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</si>
  <si>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</si>
  <si>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</si>
  <si>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</si>
  <si>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</si>
  <si>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</si>
  <si>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</si>
  <si>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</si>
  <si>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</si>
  <si>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</si>
  <si>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</si>
  <si>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</si>
  <si>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</si>
  <si>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</si>
  <si>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</si>
  <si>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</si>
  <si>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</si>
  <si>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</si>
  <si>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</si>
  <si>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</si>
  <si>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</si>
  <si>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</si>
  <si>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</si>
  <si>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</si>
  <si>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</si>
  <si>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</si>
  <si>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</si>
  <si>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</si>
  <si>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</si>
  <si>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</si>
  <si>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</si>
  <si>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</si>
  <si>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</si>
  <si>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</si>
  <si>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</si>
  <si>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</si>
  <si>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</si>
  <si>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</si>
  <si>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</si>
  <si>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</si>
  <si>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</si>
  <si>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</si>
  <si>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</si>
  <si>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</si>
  <si>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</si>
  <si>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</si>
  <si>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</si>
  <si>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</si>
  <si>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</si>
  <si>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</si>
  <si>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</si>
  <si>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</si>
  <si>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</si>
  <si>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</si>
  <si>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</si>
  <si>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</si>
  <si>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</si>
  <si>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</si>
  <si>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</si>
  <si>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</si>
  <si>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</si>
  <si>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</si>
  <si>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</si>
  <si>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</si>
  <si>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</si>
  <si>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</si>
  <si>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</si>
  <si>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</si>
  <si>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</si>
  <si>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</si>
  <si>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</si>
  <si>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</si>
  <si>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</si>
  <si>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</si>
  <si>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</si>
  <si>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</si>
  <si>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</si>
  <si>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</si>
  <si>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</si>
  <si>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</si>
  <si>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</si>
  <si>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</si>
  <si>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</si>
  <si>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</si>
  <si>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</si>
  <si>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</si>
  <si>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</si>
  <si>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</si>
  <si>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</si>
  <si>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</si>
  <si>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</si>
  <si>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</si>
  <si>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</si>
  <si>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</si>
  <si>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</si>
  <si>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</si>
  <si>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</si>
  <si>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</si>
  <si>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</si>
  <si>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</si>
  <si>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</si>
  <si>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</si>
  <si>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</si>
  <si>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</si>
  <si>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</si>
  <si>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</si>
  <si>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</si>
  <si>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</si>
  <si>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</si>
  <si>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</si>
  <si>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</si>
  <si>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</si>
  <si>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</si>
  <si>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</si>
  <si>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</si>
  <si>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</si>
  <si>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</si>
  <si>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</si>
  <si>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</si>
  <si>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</si>
  <si>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</si>
  <si>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</si>
  <si>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</si>
  <si>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</si>
  <si>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</si>
  <si>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</si>
  <si>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</si>
  <si>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</si>
  <si>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</si>
  <si>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</si>
  <si>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</si>
  <si>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</si>
  <si>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</si>
  <si>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</si>
  <si>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</si>
  <si>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</si>
  <si>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</si>
  <si>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</si>
  <si>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</si>
  <si>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</si>
  <si>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</si>
  <si>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</si>
  <si>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</si>
  <si>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</si>
  <si>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</si>
  <si>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</si>
  <si>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</si>
  <si>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</si>
  <si>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</si>
  <si>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</si>
  <si>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</si>
  <si>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</si>
  <si>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</si>
  <si>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</si>
  <si>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</si>
  <si>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</si>
  <si>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</si>
  <si>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</si>
  <si>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</si>
  <si>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</si>
  <si>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</si>
  <si>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</si>
  <si>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</si>
  <si>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</si>
  <si>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</si>
  <si>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</si>
  <si>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</si>
  <si>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</si>
  <si>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</si>
  <si>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</si>
  <si>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</si>
  <si>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</si>
  <si>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</si>
  <si>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</si>
  <si>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</si>
  <si>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</si>
  <si>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</si>
  <si>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</si>
  <si>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</si>
  <si>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</si>
  <si>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</si>
  <si>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</si>
  <si>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</si>
  <si>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</si>
  <si>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</si>
  <si>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</si>
  <si>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</si>
  <si>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</si>
  <si>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</si>
  <si>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</si>
  <si>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</si>
  <si>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</si>
  <si>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</si>
  <si>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</si>
  <si>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</si>
  <si>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</si>
  <si>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</si>
  <si>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</si>
  <si>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</si>
  <si>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</si>
  <si>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</si>
  <si>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</si>
  <si>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</si>
  <si>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</si>
  <si>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</si>
  <si>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</si>
  <si>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</si>
  <si>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</si>
  <si>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</si>
  <si>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</si>
  <si>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</si>
  <si>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</si>
  <si>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</si>
  <si>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</si>
  <si>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</si>
  <si>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</si>
  <si>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</si>
  <si>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</si>
  <si>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</si>
  <si>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</si>
  <si>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</si>
  <si>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</si>
  <si>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</si>
  <si>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</si>
  <si>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</si>
  <si>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</si>
  <si>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</si>
  <si>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</si>
  <si>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</si>
  <si>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</si>
  <si>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</si>
  <si>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</si>
  <si>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</si>
  <si>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</si>
  <si>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</si>
  <si>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</si>
  <si>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</si>
  <si>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</si>
  <si>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</si>
  <si>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</si>
  <si>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</si>
  <si>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</si>
  <si>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</si>
  <si>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</si>
  <si>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</si>
  <si>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</si>
  <si>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</si>
  <si>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</si>
  <si>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</si>
  <si>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</si>
  <si>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</si>
  <si>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</si>
  <si>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</si>
  <si>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</si>
  <si>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</si>
  <si>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</si>
  <si>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</si>
  <si>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</si>
  <si>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</si>
  <si>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</si>
  <si>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</si>
  <si>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</si>
  <si>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</si>
  <si>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</si>
  <si>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</si>
  <si>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</si>
  <si>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</si>
  <si>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</si>
  <si>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</si>
  <si>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</si>
  <si>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</si>
  <si>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</si>
  <si>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</si>
  <si>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</si>
  <si>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</si>
  <si>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</si>
  <si>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</si>
  <si>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</si>
  <si>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</si>
  <si>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</si>
  <si>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</si>
  <si>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</si>
  <si>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</si>
  <si>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</si>
  <si>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</si>
  <si>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</si>
  <si>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</si>
  <si>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</si>
  <si>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</si>
  <si>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</si>
  <si>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</si>
  <si>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</si>
  <si>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</si>
  <si>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</si>
  <si>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</si>
  <si>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</si>
  <si>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</si>
  <si>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</si>
  <si>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</si>
  <si>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</si>
  <si>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</si>
  <si>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</si>
  <si>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</si>
  <si>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</si>
  <si>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</si>
  <si>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</si>
  <si>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</si>
  <si>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</si>
  <si>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</si>
  <si>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</si>
  <si>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</si>
  <si>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</si>
  <si>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</si>
  <si>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</si>
  <si>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</si>
  <si>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</si>
  <si>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</si>
  <si>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</si>
  <si>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</si>
  <si>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</si>
  <si>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</si>
  <si>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</si>
  <si>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</si>
  <si>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</si>
  <si>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</si>
  <si>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</si>
  <si>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</si>
  <si>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</si>
  <si>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</si>
  <si>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</si>
  <si>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</si>
  <si>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</si>
  <si>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</si>
  <si>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</si>
  <si>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</si>
  <si>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</si>
  <si>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</si>
  <si>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</si>
  <si>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</si>
  <si>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</si>
  <si>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</si>
  <si>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</si>
  <si>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</si>
  <si>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</si>
  <si>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</si>
  <si>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</si>
  <si>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</si>
  <si>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</si>
  <si>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</si>
  <si>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</si>
  <si>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</si>
  <si>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</si>
  <si>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</si>
  <si>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</si>
  <si>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</si>
  <si>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</si>
  <si>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</si>
  <si>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</si>
  <si>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</si>
  <si>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</si>
  <si>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</si>
  <si>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</si>
  <si>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</si>
  <si>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</si>
  <si>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</si>
  <si>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</si>
  <si>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</si>
  <si>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</si>
  <si>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</si>
  <si>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</si>
  <si>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</si>
  <si>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</si>
  <si>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</si>
  <si>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</si>
  <si>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</si>
  <si>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</si>
  <si>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</si>
  <si>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</si>
  <si>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</si>
  <si>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</si>
  <si>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</si>
  <si>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</si>
  <si>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</si>
  <si>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</si>
  <si>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</si>
  <si>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</si>
  <si>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</si>
  <si>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</si>
  <si>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</si>
  <si>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</si>
  <si>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</si>
  <si>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</si>
  <si>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</si>
  <si>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</si>
  <si>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</si>
  <si>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</si>
  <si>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</si>
  <si>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</si>
  <si>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</si>
  <si>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</si>
  <si>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</si>
  <si>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</si>
  <si>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</si>
  <si>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</si>
  <si>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</si>
  <si>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</si>
  <si>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</si>
  <si>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</si>
  <si>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</si>
  <si>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</si>
  <si>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</si>
  <si>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</si>
  <si>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</si>
  <si>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</si>
  <si>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</si>
  <si>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</si>
  <si>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</si>
  <si>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</si>
  <si>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</si>
  <si>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</si>
  <si>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</si>
  <si>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</si>
  <si>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</si>
  <si>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</si>
  <si>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</si>
  <si>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</si>
  <si>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</si>
  <si>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</si>
  <si>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</si>
  <si>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</si>
  <si>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</si>
  <si>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</si>
  <si>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</si>
  <si>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</si>
  <si>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</si>
  <si>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</si>
  <si>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</si>
  <si>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</si>
  <si>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</si>
  <si>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</si>
  <si>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</si>
  <si>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</si>
  <si>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</si>
  <si>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</si>
  <si>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</si>
  <si>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</si>
  <si>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</si>
  <si>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</si>
  <si>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</si>
  <si>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</si>
  <si>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</si>
  <si>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</si>
  <si>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</si>
  <si>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</si>
  <si>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</si>
  <si>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</si>
  <si>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</si>
  <si>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</si>
  <si>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</si>
  <si>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</si>
  <si>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</si>
  <si>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</si>
  <si>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</si>
  <si>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</si>
  <si>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</si>
  <si>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</si>
  <si>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</si>
  <si>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</si>
  <si>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</si>
  <si>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</si>
  <si>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</si>
  <si>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</si>
  <si>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</si>
  <si>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</si>
  <si>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</si>
  <si>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</si>
  <si>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</si>
  <si>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</si>
  <si>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</si>
  <si>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</si>
  <si>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</si>
  <si>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</si>
  <si>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</si>
  <si>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</si>
  <si>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</si>
  <si>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</si>
  <si>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</si>
  <si>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</si>
  <si>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</si>
  <si>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</si>
  <si>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</si>
  <si>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</si>
  <si>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</si>
  <si>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</si>
  <si>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</si>
  <si>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</si>
  <si>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</si>
  <si>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</si>
  <si>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</si>
  <si>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</si>
  <si>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</si>
  <si>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</si>
  <si>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</si>
  <si>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</si>
  <si>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</si>
  <si>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</si>
  <si>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</si>
  <si>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</si>
  <si>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</si>
  <si>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</si>
  <si>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</si>
  <si>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</si>
  <si>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</si>
  <si>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</si>
  <si>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</si>
  <si>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</si>
  <si>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</si>
  <si>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</si>
  <si>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</si>
  <si>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</si>
  <si>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</si>
  <si>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</si>
  <si>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</si>
  <si>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</si>
  <si>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</si>
  <si>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</si>
  <si>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</si>
  <si>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</si>
  <si>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</si>
  <si>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</si>
  <si>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</si>
  <si>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</si>
  <si>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</si>
  <si>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</si>
  <si>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</si>
  <si>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</si>
  <si>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</si>
  <si>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</si>
  <si>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</si>
  <si>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</si>
  <si>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</si>
  <si>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</si>
  <si>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</si>
  <si>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</si>
  <si>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</si>
  <si>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</si>
  <si>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</si>
  <si>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</si>
  <si>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</si>
  <si>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</si>
  <si>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</si>
  <si>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</si>
  <si>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</si>
  <si>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</si>
  <si>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</si>
  <si>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</si>
  <si>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</si>
  <si>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</si>
  <si>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</si>
  <si>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</si>
  <si>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</si>
  <si>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</si>
  <si>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</si>
  <si>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</si>
  <si>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</si>
  <si>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</si>
  <si>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</si>
  <si>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</si>
  <si>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</si>
  <si>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</si>
  <si>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</si>
  <si>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</si>
  <si>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</si>
  <si>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</si>
  <si>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</si>
  <si>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</si>
  <si>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</si>
  <si>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</si>
  <si>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</si>
  <si>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</si>
  <si>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</si>
  <si>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</si>
  <si>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</si>
  <si>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</si>
  <si>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</si>
  <si>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</si>
  <si>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</si>
  <si>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</si>
  <si>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</si>
  <si>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</si>
  <si>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</si>
  <si>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</si>
  <si>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</si>
  <si>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</si>
  <si>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</si>
  <si>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</si>
  <si>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</si>
  <si>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</si>
  <si>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</si>
  <si>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</si>
  <si>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</si>
  <si>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</si>
  <si>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</si>
  <si>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</si>
  <si>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</si>
  <si>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</si>
  <si>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</si>
  <si>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</si>
  <si>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</si>
  <si>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</si>
  <si>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</si>
  <si>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</si>
  <si>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</si>
  <si>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</si>
  <si>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</si>
  <si>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</si>
  <si>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</si>
  <si>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</si>
  <si>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</si>
  <si>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</si>
  <si>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</si>
  <si>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</si>
  <si>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</si>
  <si>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</si>
  <si>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</si>
  <si>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</si>
  <si>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</si>
  <si>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</si>
  <si>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</si>
  <si>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</si>
  <si>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</si>
  <si>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</si>
  <si>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</si>
  <si>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</si>
  <si>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</si>
  <si>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</si>
  <si>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</si>
  <si>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</si>
  <si>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</si>
  <si>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</si>
  <si>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</si>
  <si>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</si>
  <si>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</si>
  <si>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</si>
  <si>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</si>
  <si>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</si>
  <si>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</si>
  <si>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</si>
  <si>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</si>
  <si>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</si>
  <si>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</si>
  <si>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</si>
  <si>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</si>
  <si>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</si>
  <si>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</si>
  <si>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</si>
  <si>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</si>
  <si>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</si>
  <si>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</si>
  <si>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</si>
  <si>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</si>
  <si>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</si>
  <si>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</si>
  <si>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</si>
  <si>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</si>
  <si>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</si>
  <si>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</si>
  <si>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</si>
  <si>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</si>
  <si>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</si>
  <si>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</si>
  <si>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</si>
  <si>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</si>
  <si>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</si>
  <si>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</si>
  <si>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</si>
  <si>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</si>
  <si>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</si>
  <si>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</si>
  <si>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</si>
  <si>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</si>
  <si>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</si>
  <si>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</si>
  <si>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</si>
  <si>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</si>
  <si>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</si>
  <si>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</si>
  <si>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</si>
  <si>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</si>
  <si>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</si>
  <si>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</si>
  <si>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</si>
  <si>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</si>
  <si>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</si>
  <si>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</si>
  <si>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</si>
  <si>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</si>
  <si>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</si>
  <si>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</si>
  <si>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</si>
  <si>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</si>
  <si>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</si>
  <si>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</si>
  <si>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</si>
  <si>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</si>
  <si>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</si>
  <si>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</si>
  <si>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</si>
  <si>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</si>
  <si>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</si>
  <si>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</si>
  <si>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</si>
  <si>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</si>
  <si>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</si>
  <si>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</si>
  <si>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</si>
  <si>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</si>
  <si>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</si>
  <si>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</si>
  <si>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</si>
  <si>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</si>
  <si>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</si>
  <si>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</si>
  <si>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</si>
  <si>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</si>
  <si>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</si>
  <si>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</si>
  <si>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</si>
  <si>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</si>
  <si>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</si>
  <si>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</si>
  <si>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</si>
  <si>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</si>
  <si>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</si>
  <si>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</si>
  <si>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</si>
  <si>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</si>
  <si>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</si>
  <si>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</si>
  <si>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</si>
  <si>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</si>
  <si>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</si>
  <si>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</si>
  <si>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</si>
  <si>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</si>
  <si>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</si>
  <si>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</si>
  <si>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</si>
  <si>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</si>
  <si>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</si>
  <si>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</si>
  <si>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</si>
  <si>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</si>
  <si>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</si>
  <si>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</si>
  <si>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</si>
  <si>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</si>
  <si>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</si>
  <si>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</si>
  <si>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</si>
  <si>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</si>
  <si>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</si>
  <si>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</si>
  <si>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</si>
  <si>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</si>
  <si>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</si>
  <si>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</si>
  <si>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</si>
  <si>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</si>
  <si>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</si>
  <si>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</si>
  <si>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</si>
  <si>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</si>
  <si>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</si>
  <si>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</si>
  <si>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</si>
  <si>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</si>
  <si>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</si>
  <si>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</si>
  <si>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</si>
  <si>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</si>
  <si>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</si>
  <si>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</si>
  <si>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</si>
  <si>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</si>
  <si>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</si>
  <si>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</si>
  <si>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</si>
  <si>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</si>
  <si>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</si>
  <si>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</si>
  <si>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</si>
  <si>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</si>
  <si>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</si>
  <si>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</si>
  <si>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</si>
  <si>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</si>
  <si>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</si>
  <si>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</si>
  <si>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</si>
  <si>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</si>
  <si>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</si>
  <si>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</si>
  <si>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</si>
  <si>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</si>
  <si>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</si>
  <si>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</si>
  <si>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</si>
  <si>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</si>
  <si>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</si>
  <si>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</si>
  <si>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</si>
  <si>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</si>
  <si>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</si>
  <si>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</si>
  <si>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</si>
  <si>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</si>
  <si>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</si>
  <si>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</si>
  <si>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</si>
  <si>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</si>
  <si>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</si>
  <si>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</si>
  <si>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</si>
  <si>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</si>
  <si>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</si>
  <si>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</si>
  <si>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</si>
  <si>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</si>
  <si>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</si>
  <si>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</si>
  <si>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</si>
  <si>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</si>
  <si>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</si>
  <si>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</si>
  <si>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</si>
  <si>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</si>
  <si>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</si>
  <si>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</si>
  <si>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</si>
  <si>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</si>
  <si>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</si>
  <si>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</si>
  <si>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</si>
  <si>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</si>
  <si>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</si>
  <si>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</si>
  <si>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</si>
  <si>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</si>
  <si>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</si>
  <si>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</si>
  <si>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</si>
  <si>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</si>
  <si>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</si>
  <si>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</si>
  <si>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</si>
  <si>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</si>
  <si>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</si>
  <si>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</si>
  <si>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</si>
  <si>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</si>
  <si>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</si>
  <si>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</si>
  <si>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</si>
  <si>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</si>
  <si>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</si>
  <si>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</si>
  <si>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</si>
  <si>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</si>
  <si>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</si>
  <si>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</si>
  <si>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</si>
  <si>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</si>
  <si>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</si>
  <si>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</si>
  <si>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</si>
  <si>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</si>
  <si>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</si>
  <si>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</si>
  <si>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</si>
  <si>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</si>
  <si>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</si>
  <si>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</si>
  <si>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</si>
  <si>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</si>
  <si>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</si>
  <si>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</si>
  <si>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</si>
  <si>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</si>
  <si>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</si>
  <si>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</si>
  <si>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</si>
  <si>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</si>
  <si>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</si>
  <si>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</si>
  <si>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</si>
  <si>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</si>
  <si>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</si>
  <si>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</si>
  <si>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</si>
  <si>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</si>
  <si>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</si>
  <si>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</si>
  <si>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</si>
  <si>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</si>
  <si>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</si>
  <si>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</si>
  <si>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</si>
  <si>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</si>
  <si>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</si>
  <si>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</si>
  <si>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</si>
  <si>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</si>
  <si>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</si>
  <si>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</si>
  <si>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</si>
  <si>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</si>
  <si>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</si>
  <si>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</si>
  <si>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</si>
  <si>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</si>
  <si>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</si>
  <si>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</si>
  <si>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</si>
  <si>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</si>
  <si>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</si>
  <si>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</si>
  <si>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</si>
  <si>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</si>
  <si>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</si>
  <si>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</si>
  <si>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</si>
  <si>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</si>
  <si>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</si>
  <si>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</si>
  <si>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</si>
  <si>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</si>
  <si>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</si>
  <si>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</si>
  <si>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</si>
  <si>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</si>
  <si>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</si>
  <si>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</si>
  <si>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</si>
  <si>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</si>
  <si>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</si>
  <si>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</si>
  <si>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</si>
  <si>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</si>
  <si>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</si>
  <si>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</si>
  <si>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</si>
  <si>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</si>
  <si>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</si>
  <si>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</si>
  <si>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</si>
  <si>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</si>
  <si>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</si>
  <si>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</si>
  <si>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</si>
  <si>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</si>
  <si>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</si>
  <si>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</si>
  <si>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</si>
  <si>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</si>
  <si>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</si>
  <si>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</si>
  <si>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</si>
  <si>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</si>
  <si>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</si>
  <si>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</si>
  <si>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</si>
  <si>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</si>
  <si>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</si>
  <si>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</si>
  <si>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</si>
  <si>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</si>
  <si>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</si>
  <si>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</si>
  <si>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</si>
  <si>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</si>
  <si>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</si>
  <si>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</si>
  <si>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</si>
  <si>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</si>
  <si>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</si>
  <si>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</si>
  <si>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</si>
  <si>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</si>
  <si>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</si>
  <si>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</si>
  <si>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</si>
  <si>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</si>
  <si>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</si>
  <si>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</si>
  <si>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</si>
  <si>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</si>
  <si>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</si>
  <si>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</si>
  <si>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</si>
  <si>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</si>
  <si>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</si>
  <si>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</si>
  <si>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</si>
  <si>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</si>
  <si>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</si>
  <si>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</si>
  <si>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</si>
  <si>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</si>
  <si>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</si>
  <si>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</si>
  <si>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</si>
  <si>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</si>
  <si>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</si>
  <si>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</si>
  <si>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</si>
  <si>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</si>
  <si>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</si>
  <si>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</si>
  <si>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</si>
  <si>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</si>
  <si>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</si>
  <si>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</si>
  <si>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</si>
  <si>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</si>
  <si>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</si>
  <si>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</si>
  <si>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</si>
  <si>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</si>
  <si>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</si>
  <si>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</si>
  <si>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</si>
  <si>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</si>
  <si>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</si>
  <si>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</si>
  <si>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</si>
  <si>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</si>
  <si>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</si>
  <si>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</si>
  <si>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</si>
  <si>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</si>
  <si>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</si>
  <si>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</si>
  <si>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</si>
  <si>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</si>
  <si>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</si>
  <si>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</si>
  <si>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</si>
  <si>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</si>
  <si>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</si>
  <si>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</si>
  <si>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</si>
  <si>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</si>
  <si>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</si>
  <si>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</si>
  <si>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</si>
  <si>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</si>
  <si>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</si>
  <si>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</si>
  <si>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</si>
  <si>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</si>
  <si>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</si>
  <si>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</si>
  <si>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</si>
  <si>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</si>
  <si>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</si>
  <si>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</si>
  <si>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</si>
  <si>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</si>
  <si>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</si>
  <si>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</si>
  <si>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</si>
  <si>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</si>
  <si>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</si>
  <si>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</si>
  <si>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</si>
  <si>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</si>
  <si>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</si>
  <si>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</si>
  <si>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</si>
  <si>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</si>
  <si>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</si>
  <si>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</si>
  <si>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</si>
  <si>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</si>
  <si>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</si>
  <si>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</si>
  <si>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</si>
  <si>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</si>
  <si>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</si>
  <si>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</si>
  <si>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</si>
  <si>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</si>
  <si>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</si>
  <si>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</si>
  <si>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</si>
  <si>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</si>
  <si>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</si>
  <si>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</si>
  <si>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</si>
  <si>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</si>
  <si>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</si>
  <si>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</si>
  <si>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</si>
  <si>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</si>
  <si>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</si>
  <si>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</si>
  <si>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</si>
  <si>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</si>
  <si>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</si>
  <si>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</si>
  <si>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</si>
  <si>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</si>
  <si>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</si>
  <si>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</si>
  <si>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</si>
  <si>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</si>
  <si>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</si>
  <si>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</si>
  <si>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</si>
  <si>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</si>
  <si>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</si>
  <si>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</si>
  <si>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</si>
  <si>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</si>
  <si>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</si>
  <si>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</si>
  <si>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</si>
  <si>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</si>
  <si>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</si>
  <si>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</si>
  <si>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</si>
  <si>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</si>
  <si>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</si>
  <si>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</si>
  <si>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</si>
  <si>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</si>
  <si>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</si>
  <si>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</si>
  <si>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</si>
  <si>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</si>
  <si>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</si>
  <si>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</si>
  <si>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</si>
  <si>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</si>
  <si>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</si>
  <si>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</si>
  <si>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</si>
  <si>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</si>
  <si>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</si>
  <si>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</si>
  <si>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</si>
  <si>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</si>
  <si>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</si>
  <si>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</si>
  <si>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</si>
  <si>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</si>
  <si>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</si>
  <si>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</si>
  <si>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</si>
  <si>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</si>
  <si>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</si>
  <si>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</si>
  <si>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</si>
  <si>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</si>
  <si>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</si>
  <si>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</si>
  <si>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</si>
  <si>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</si>
  <si>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</si>
  <si>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</si>
  <si>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</si>
  <si>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</si>
  <si>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</si>
  <si>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</si>
  <si>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</si>
  <si>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</si>
  <si>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</si>
  <si>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</si>
  <si>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</si>
  <si>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</si>
  <si>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</si>
  <si>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</si>
  <si>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</si>
  <si>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</si>
  <si>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</si>
  <si>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</si>
  <si>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</si>
  <si>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</si>
  <si>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</si>
  <si>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</si>
  <si>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</si>
  <si>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</si>
  <si>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</si>
  <si>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</si>
  <si>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</si>
  <si>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</si>
  <si>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</si>
  <si>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</si>
  <si>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</si>
  <si>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</si>
  <si>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</si>
  <si>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</si>
  <si>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</si>
  <si>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</si>
  <si>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</si>
  <si>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</si>
  <si>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</si>
  <si>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</si>
  <si>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</si>
  <si>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</si>
  <si>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</si>
  <si>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</si>
  <si>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</si>
  <si>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</si>
  <si>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</si>
  <si>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</si>
  <si>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</si>
  <si>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</si>
  <si>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</si>
  <si>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</si>
  <si>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</si>
  <si>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</si>
  <si>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</si>
  <si>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</si>
  <si>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</si>
  <si>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</si>
  <si>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</si>
  <si>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</si>
  <si>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</si>
  <si>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</si>
  <si>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</si>
  <si>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</si>
  <si>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</si>
  <si>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</si>
  <si>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</si>
  <si>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</si>
  <si>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</si>
  <si>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</si>
  <si>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</si>
  <si>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</si>
  <si>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</si>
  <si>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</si>
  <si>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</si>
  <si>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</si>
  <si>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</si>
  <si>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</si>
  <si>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</si>
  <si>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</si>
  <si>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</si>
  <si>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</si>
  <si>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</si>
  <si>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</si>
  <si>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</si>
  <si>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</si>
  <si>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</si>
  <si>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</si>
  <si>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</si>
  <si>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</si>
  <si>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</si>
  <si>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</si>
  <si>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</si>
  <si>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</si>
  <si>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</si>
  <si>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</si>
  <si>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</si>
  <si>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</si>
  <si>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</si>
  <si>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</si>
  <si>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</si>
  <si>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</si>
  <si>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</si>
  <si>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</si>
  <si>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</si>
  <si>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</si>
  <si>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</si>
  <si>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</si>
  <si>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</si>
  <si>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</si>
  <si>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</si>
  <si>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</si>
  <si>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</si>
  <si>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</si>
  <si>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</si>
  <si>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</si>
  <si>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</si>
  <si>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</si>
  <si>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</si>
  <si>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</si>
  <si>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</si>
  <si>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</si>
  <si>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</si>
  <si>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</si>
  <si>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</si>
  <si>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</si>
  <si>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</si>
  <si>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</si>
  <si>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</si>
  <si>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</si>
  <si>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</si>
  <si>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</si>
  <si>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</si>
  <si>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</si>
  <si>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</si>
  <si>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</si>
  <si>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</si>
  <si>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</si>
  <si>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</si>
  <si>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</si>
  <si>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</si>
  <si>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</si>
  <si>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</si>
  <si>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</si>
  <si>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</si>
  <si>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</si>
  <si>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</si>
  <si>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</si>
  <si>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</si>
  <si>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</si>
  <si>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</si>
  <si>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</si>
  <si>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</si>
  <si>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</si>
  <si>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</si>
  <si>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</si>
  <si>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</si>
  <si>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</si>
  <si>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</si>
  <si>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</si>
  <si>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</si>
  <si>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</si>
  <si>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</si>
  <si>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</si>
  <si>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</si>
  <si>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</si>
  <si>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</si>
  <si>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</si>
  <si>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</si>
  <si>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</si>
  <si>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</si>
  <si>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</si>
  <si>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</si>
  <si>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</si>
  <si>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</si>
  <si>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</si>
  <si>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</si>
  <si>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</si>
  <si>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</si>
  <si>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</si>
  <si>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</si>
  <si>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</si>
  <si>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</si>
  <si>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</si>
  <si>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</si>
  <si>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</si>
  <si>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</si>
  <si>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</si>
  <si>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</si>
  <si>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</si>
  <si>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</si>
  <si>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</si>
  <si>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</si>
  <si>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</si>
  <si>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</si>
  <si>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</si>
  <si>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</si>
  <si>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</si>
  <si>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</si>
  <si>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</si>
  <si>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</si>
  <si>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</si>
  <si>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</si>
  <si>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</si>
  <si>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</si>
  <si>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</si>
  <si>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</si>
  <si>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</si>
  <si>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</si>
  <si>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</si>
  <si>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</si>
  <si>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</si>
  <si>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</si>
  <si>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</si>
  <si>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</si>
  <si>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</si>
  <si>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</si>
  <si>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</si>
  <si>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</si>
  <si>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</si>
  <si>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</si>
  <si>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</si>
  <si>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</si>
  <si>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</si>
  <si>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</si>
  <si>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</si>
  <si>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</si>
  <si>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</si>
  <si>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</si>
  <si>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</si>
  <si>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</si>
  <si>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</si>
  <si>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</si>
  <si>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</si>
  <si>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</si>
  <si>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</si>
  <si>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</si>
  <si>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</si>
  <si>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</si>
  <si>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</si>
  <si>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</si>
  <si>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</si>
  <si>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</si>
  <si>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</si>
  <si>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</si>
  <si>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</si>
  <si>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</si>
  <si>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</si>
  <si>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</si>
  <si>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</si>
  <si>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</si>
  <si>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</si>
  <si>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</si>
  <si>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</si>
  <si>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</si>
  <si>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</si>
  <si>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</si>
  <si>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</si>
  <si>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</si>
  <si>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</si>
  <si>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</si>
  <si>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</si>
  <si>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</si>
  <si>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</si>
  <si>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</si>
  <si>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</si>
  <si>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</si>
  <si>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</si>
  <si>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</si>
  <si>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</si>
  <si>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</si>
  <si>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</si>
  <si>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</si>
  <si>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</si>
  <si>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</si>
  <si>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</si>
  <si>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</si>
  <si>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</si>
  <si>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</si>
  <si>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</si>
  <si>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</si>
  <si>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</si>
  <si>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</si>
  <si>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</si>
  <si>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</si>
  <si>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</si>
  <si>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</si>
  <si>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</si>
  <si>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</si>
  <si>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</si>
  <si>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</si>
  <si>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</si>
  <si>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</si>
  <si>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</si>
  <si>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</si>
  <si>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</si>
  <si>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</si>
  <si>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</si>
  <si>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</si>
  <si>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</si>
  <si>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</si>
  <si>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</si>
  <si>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</si>
  <si>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</si>
  <si>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</si>
  <si>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</si>
  <si>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</si>
  <si>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</si>
  <si>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</si>
  <si>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</si>
  <si>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</si>
  <si>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</si>
  <si>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</si>
  <si>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</si>
  <si>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</si>
  <si>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</si>
  <si>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</si>
  <si>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</si>
  <si>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</si>
  <si>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</si>
  <si>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</si>
  <si>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</si>
  <si>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</si>
  <si>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</si>
  <si>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</si>
  <si>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</si>
  <si>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</si>
  <si>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</si>
  <si>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</si>
  <si>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</si>
  <si>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</si>
  <si>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</si>
  <si>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</si>
  <si>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</si>
  <si>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</si>
  <si>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</si>
  <si>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</si>
  <si>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</si>
  <si>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</si>
  <si>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</si>
  <si>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</si>
  <si>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</si>
  <si>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</si>
  <si>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</si>
  <si>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</si>
  <si>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</si>
  <si>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</si>
  <si>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</si>
  <si>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</si>
  <si>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</si>
  <si>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</si>
  <si>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</si>
  <si>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</si>
  <si>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</si>
  <si>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</si>
  <si>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</si>
  <si>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</si>
  <si>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</si>
  <si>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</si>
  <si>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</si>
  <si>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</si>
  <si>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</si>
  <si>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</si>
  <si>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</si>
  <si>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</si>
  <si>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</si>
  <si>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</si>
  <si>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</si>
  <si>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</si>
  <si>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</si>
  <si>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</si>
  <si>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</si>
  <si>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</si>
  <si>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</si>
  <si>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</si>
  <si>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</si>
  <si>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</si>
  <si>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</si>
  <si>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</si>
  <si>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</si>
  <si>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</si>
  <si>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</si>
  <si>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</si>
  <si>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</si>
  <si>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</si>
  <si>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</si>
  <si>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</si>
  <si>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</si>
  <si>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</si>
  <si>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</si>
  <si>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</si>
  <si>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</si>
  <si>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</si>
  <si>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</si>
  <si>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</si>
  <si>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</si>
  <si>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</si>
  <si>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</si>
  <si>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</si>
  <si>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</si>
  <si>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</si>
  <si>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</si>
  <si>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</si>
  <si>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</si>
  <si>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</si>
  <si>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</si>
  <si>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</si>
  <si>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</si>
  <si>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</si>
  <si>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</si>
  <si>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</si>
  <si>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</si>
  <si>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</si>
  <si>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</si>
  <si>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</si>
  <si>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</si>
  <si>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</si>
  <si>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</si>
  <si>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</si>
  <si>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</si>
  <si>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</si>
  <si>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</si>
  <si>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</si>
  <si>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</si>
  <si>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</si>
  <si>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</si>
  <si>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</si>
  <si>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</si>
  <si>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</si>
  <si>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20-01-2019</t>
  </si>
  <si>
    <t>Cut-off Date: 31-12-2018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</si>
</sst>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43465</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25449.836014999997</v>
      </c>
      <c r="F38" s="47"/>
      <c r="H38" s="28"/>
      <c r="L38" s="28"/>
      <c r="M38" s="28"/>
    </row>
    <row r="39">
      <c r="A39" s="30" t="s">
        <v>65</v>
      </c>
      <c r="B39" s="47" t="s">
        <v>66</v>
      </c>
      <c r="C39" s="146">
        <v>20313.69921688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0.25284103812327996</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25449.836014999997</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25449.836014999997</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16.15335381</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35.350831</v>
      </c>
      <c r="D70" s="146" t="s">
        <v>1342</v>
      </c>
      <c r="E70" s="26"/>
      <c r="F70" s="149">
        <f>IF($C$77=0,"",IF(C70="[for completion]","",C70/$C$77))</f>
        <v>0.0013890396379501826</v>
      </c>
      <c r="G70" s="149" t="str">
        <f>IF($D$77=0,"",IF(D70="[Mark as ND1 if not relevant]","",D70/$D$77))</f>
        <v/>
      </c>
      <c r="H70" s="28"/>
      <c r="L70" s="28"/>
      <c r="M70" s="28"/>
    </row>
    <row r="71">
      <c r="A71" s="30" t="s">
        <v>114</v>
      </c>
      <c r="B71" s="130" t="s">
        <v>1500</v>
      </c>
      <c r="C71" s="146">
        <v>45.794535</v>
      </c>
      <c r="D71" s="146" t="s">
        <v>1342</v>
      </c>
      <c r="E71" s="26"/>
      <c r="F71" s="149">
        <f>IF($C$77=0,"",IF(C71="[for completion]","",C71/$C$77))</f>
        <v>0.0017994039324421248</v>
      </c>
      <c r="G71" s="149" t="str">
        <f>IF($D$77=0,"",IF(D71="[Mark as ND1 if not relevant]","",D71/$D$77))</f>
        <v/>
      </c>
      <c r="H71" s="28"/>
      <c r="L71" s="28"/>
      <c r="M71" s="28"/>
    </row>
    <row r="72">
      <c r="A72" s="30" t="s">
        <v>115</v>
      </c>
      <c r="B72" s="129" t="s">
        <v>1501</v>
      </c>
      <c r="C72" s="146">
        <v>60.740037</v>
      </c>
      <c r="D72" s="146" t="s">
        <v>1342</v>
      </c>
      <c r="E72" s="26"/>
      <c r="F72" s="149">
        <f>IF($C$77=0,"",IF(C72="[for completion]","",C72/$C$77))</f>
        <v>0.0023866573038568936</v>
      </c>
      <c r="G72" s="149" t="str">
        <f>IF($D$77=0,"",IF(D72="[Mark as ND1 if not relevant]","",D72/$D$77))</f>
        <v/>
      </c>
      <c r="H72" s="28"/>
      <c r="L72" s="28"/>
      <c r="M72" s="28"/>
    </row>
    <row r="73">
      <c r="A73" s="30" t="s">
        <v>116</v>
      </c>
      <c r="B73" s="129" t="s">
        <v>1502</v>
      </c>
      <c r="C73" s="146">
        <v>85.150624</v>
      </c>
      <c r="D73" s="146" t="s">
        <v>1342</v>
      </c>
      <c r="E73" s="26"/>
      <c r="F73" s="149">
        <f>IF($C$77=0,"",IF(C73="[for completion]","",C73/$C$77))</f>
        <v>0.0033458221090245975</v>
      </c>
      <c r="G73" s="149" t="str">
        <f>IF($D$77=0,"",IF(D73="[Mark as ND1 if not relevant]","",D73/$D$77))</f>
        <v/>
      </c>
      <c r="H73" s="28"/>
      <c r="L73" s="28"/>
      <c r="M73" s="28"/>
    </row>
    <row r="74">
      <c r="A74" s="30" t="s">
        <v>117</v>
      </c>
      <c r="B74" s="129" t="s">
        <v>1503</v>
      </c>
      <c r="C74" s="146">
        <v>118.540529</v>
      </c>
      <c r="D74" s="146" t="s">
        <v>1342</v>
      </c>
      <c r="E74" s="26"/>
      <c r="F74" s="149">
        <f>IF($C$77=0,"",IF(C74="[for completion]","",C74/$C$77))</f>
        <v>0.004657811112971662</v>
      </c>
      <c r="G74" s="149" t="str">
        <f>IF($D$77=0,"",IF(D74="[Mark as ND1 if not relevant]","",D74/$D$77))</f>
        <v/>
      </c>
      <c r="H74" s="28"/>
      <c r="L74" s="28"/>
      <c r="M74" s="28"/>
    </row>
    <row r="75">
      <c r="A75" s="30" t="s">
        <v>118</v>
      </c>
      <c r="B75" s="129" t="s">
        <v>1504</v>
      </c>
      <c r="C75" s="146">
        <v>1706.655293</v>
      </c>
      <c r="D75" s="146" t="s">
        <v>1342</v>
      </c>
      <c r="E75" s="26"/>
      <c r="F75" s="149">
        <f>IF($C$77=0,"",IF(C75="[for completion]","",C75/$C$77))</f>
        <v>0.0670595791735273</v>
      </c>
      <c r="G75" s="149" t="str">
        <f>IF($D$77=0,"",IF(D75="[Mark as ND1 if not relevant]","",D75/$D$77))</f>
        <v/>
      </c>
      <c r="H75" s="28"/>
      <c r="L75" s="28"/>
      <c r="M75" s="28"/>
    </row>
    <row r="76">
      <c r="A76" s="30" t="s">
        <v>119</v>
      </c>
      <c r="B76" s="129" t="s">
        <v>1505</v>
      </c>
      <c r="C76" s="146">
        <v>23397.604163</v>
      </c>
      <c r="D76" s="146" t="s">
        <v>1342</v>
      </c>
      <c r="E76" s="26"/>
      <c r="F76" s="149">
        <f>IF($C$77=0,"",IF(C76="[for completion]","",C76/$C$77))</f>
        <v>0.91936168673022722</v>
      </c>
      <c r="G76" s="149" t="str">
        <f>IF($D$77=0,"",IF(D76="[Mark as ND1 if not relevant]","",D76/$D$77))</f>
        <v/>
      </c>
      <c r="H76" s="28"/>
      <c r="L76" s="28"/>
      <c r="M76" s="28"/>
    </row>
    <row r="77">
      <c r="A77" s="30" t="s">
        <v>120</v>
      </c>
      <c r="B77" s="63" t="s">
        <v>99</v>
      </c>
      <c r="C77" s="55">
        <f>SUM(C70:C76)</f>
        <v>25449.836012</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10.217807</v>
      </c>
      <c r="D79" s="55" t="s">
        <v>1342</v>
      </c>
      <c r="E79" s="47"/>
      <c r="F79" s="149">
        <f>IF($C$77=0,"",IF(C79="[for completion]","",C79/$C$77))</f>
        <v>0.00040148812727838968</v>
      </c>
      <c r="G79" s="149" t="str">
        <f>IF($D$77=0,"",IF(D79="[for completion]","",D79/$D$77))</f>
        <v/>
      </c>
      <c r="H79" s="28"/>
      <c r="L79" s="28"/>
      <c r="M79" s="28"/>
    </row>
    <row r="80" outlineLevel="1">
      <c r="A80" s="30" t="s">
        <v>125</v>
      </c>
      <c r="B80" s="64" t="s">
        <v>126</v>
      </c>
      <c r="C80" s="55">
        <v>25.133023</v>
      </c>
      <c r="D80" s="55" t="s">
        <v>1342</v>
      </c>
      <c r="E80" s="47"/>
      <c r="F80" s="149">
        <f>IF($C$77=0,"",IF(C80="[for completion]","",C80/$C$77))</f>
        <v>0.000987551471378809</v>
      </c>
      <c r="G80" s="149" t="str">
        <f>IF($D$77=0,"",IF(D80="[for completion]","",D80/$D$77))</f>
        <v/>
      </c>
      <c r="H80" s="28"/>
      <c r="L80" s="28"/>
      <c r="M80" s="28"/>
    </row>
    <row r="81" outlineLevel="1">
      <c r="A81" s="30" t="s">
        <v>127</v>
      </c>
      <c r="B81" s="64" t="s">
        <v>128</v>
      </c>
      <c r="C81" s="55">
        <v>22.641691</v>
      </c>
      <c r="D81" s="55" t="s">
        <v>1342</v>
      </c>
      <c r="E81" s="47"/>
      <c r="F81" s="149">
        <f>IF($C$77=0,"",IF(C81="[for completion]","",C81/$C$77))</f>
        <v>0.0008896596028879749</v>
      </c>
      <c r="G81" s="149" t="str">
        <f>IF($D$77=0,"",IF(D81="[for completion]","",D81/$D$77))</f>
        <v/>
      </c>
      <c r="H81" s="28"/>
      <c r="L81" s="28"/>
      <c r="M81" s="28"/>
    </row>
    <row r="82" outlineLevel="1">
      <c r="A82" s="30" t="s">
        <v>129</v>
      </c>
      <c r="B82" s="64" t="s">
        <v>130</v>
      </c>
      <c r="C82" s="55">
        <v>23.152844</v>
      </c>
      <c r="D82" s="55" t="s">
        <v>1342</v>
      </c>
      <c r="E82" s="47"/>
      <c r="F82" s="149">
        <f>IF($C$77=0,"",IF(C82="[for completion]","",C82/$C$77))</f>
        <v>0.00090974432955415</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5.5474</v>
      </c>
      <c r="D89" s="152">
        <v>0.0022</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1250</v>
      </c>
      <c r="D93" s="146" t="s">
        <v>1342</v>
      </c>
      <c r="E93" s="26"/>
      <c r="F93" s="149">
        <f>IF($C$100=0,"",IF(C93="[for completion]","",IF(C93="","",C93/$C$100)))</f>
        <v>0.061534829885338253</v>
      </c>
      <c r="G93" s="149" t="str">
        <f>IF($D$100=0,"",IF(D93="[Mark as ND1 if not relevant]","",IF(D93="","",D93/$D$100)))</f>
        <v/>
      </c>
      <c r="H93" s="28"/>
      <c r="L93" s="28"/>
      <c r="M93" s="28"/>
    </row>
    <row r="94">
      <c r="A94" s="30" t="s">
        <v>142</v>
      </c>
      <c r="B94" s="130" t="s">
        <v>1500</v>
      </c>
      <c r="C94" s="146">
        <v>3414.4886</v>
      </c>
      <c r="D94" s="146" t="s">
        <v>1342</v>
      </c>
      <c r="E94" s="26"/>
      <c r="F94" s="149">
        <f>IF($C$100=0,"",IF(C94="[for completion]","",IF(C94="","",C94/$C$100)))</f>
        <v>0.16808798011714143</v>
      </c>
      <c r="G94" s="149" t="str">
        <f>IF($D$100=0,"",IF(D94="[Mark as ND1 if not relevant]","",IF(D94="","",D94/$D$100)))</f>
        <v/>
      </c>
      <c r="H94" s="28"/>
      <c r="L94" s="28"/>
      <c r="M94" s="28"/>
    </row>
    <row r="95">
      <c r="A95" s="30" t="s">
        <v>143</v>
      </c>
      <c r="B95" s="130" t="s">
        <v>1501</v>
      </c>
      <c r="C95" s="146">
        <v>2535.6526</v>
      </c>
      <c r="D95" s="146" t="s">
        <v>1342</v>
      </c>
      <c r="E95" s="26"/>
      <c r="F95" s="149">
        <f>IF($C$100=0,"",IF(C95="[for completion]","",IF(C95="","",C95/$C$100)))</f>
        <v>0.12482476111145252</v>
      </c>
      <c r="G95" s="149" t="str">
        <f>IF($D$100=0,"",IF(D95="[Mark as ND1 if not relevant]","",IF(D95="","",D95/$D$100)))</f>
        <v/>
      </c>
      <c r="H95" s="28"/>
      <c r="L95" s="28"/>
      <c r="M95" s="28"/>
    </row>
    <row r="96">
      <c r="A96" s="30" t="s">
        <v>144</v>
      </c>
      <c r="B96" s="130" t="s">
        <v>1502</v>
      </c>
      <c r="C96" s="146">
        <v>2005</v>
      </c>
      <c r="D96" s="146" t="s">
        <v>1342</v>
      </c>
      <c r="E96" s="26"/>
      <c r="F96" s="149">
        <f>IF($C$100=0,"",IF(C96="[for completion]","",IF(C96="","",C96/$C$100)))</f>
        <v>0.098701867136082561</v>
      </c>
      <c r="G96" s="149" t="str">
        <f>IF($D$100=0,"",IF(D96="[Mark as ND1 if not relevant]","",IF(D96="","",D96/$D$100)))</f>
        <v/>
      </c>
      <c r="H96" s="28"/>
      <c r="L96" s="28"/>
      <c r="M96" s="28"/>
    </row>
    <row r="97">
      <c r="A97" s="30" t="s">
        <v>145</v>
      </c>
      <c r="B97" s="130" t="s">
        <v>1503</v>
      </c>
      <c r="C97" s="146">
        <v>2680.2858</v>
      </c>
      <c r="D97" s="146" t="s">
        <v>1342</v>
      </c>
      <c r="E97" s="26"/>
      <c r="F97" s="149">
        <f>IF($C$100=0,"",IF(C97="[for completion]","",IF(C97="","",C97/$C$100)))</f>
        <v>0.13194474459767022</v>
      </c>
      <c r="G97" s="149" t="str">
        <f>IF($D$100=0,"",IF(D97="[Mark as ND1 if not relevant]","",IF(D97="","",D97/$D$100)))</f>
        <v/>
      </c>
      <c r="H97" s="28"/>
      <c r="L97" s="28"/>
      <c r="M97" s="28"/>
    </row>
    <row r="98">
      <c r="A98" s="30" t="s">
        <v>146</v>
      </c>
      <c r="B98" s="130" t="s">
        <v>1504</v>
      </c>
      <c r="C98" s="146">
        <v>5988.5158</v>
      </c>
      <c r="D98" s="146" t="s">
        <v>1342</v>
      </c>
      <c r="E98" s="26"/>
      <c r="F98" s="149">
        <f>IF($C$100=0,"",IF(C98="[for completion]","",IF(C98="","",C98/$C$100)))</f>
        <v>0.29480184081492827</v>
      </c>
      <c r="G98" s="149" t="str">
        <f>IF($D$100=0,"",IF(D98="[Mark as ND1 if not relevant]","",IF(D98="","",D98/$D$100)))</f>
        <v/>
      </c>
      <c r="H98" s="28"/>
      <c r="L98" s="28"/>
      <c r="M98" s="28"/>
    </row>
    <row r="99">
      <c r="A99" s="30" t="s">
        <v>147</v>
      </c>
      <c r="B99" s="130" t="s">
        <v>1505</v>
      </c>
      <c r="C99" s="146">
        <v>2439.756</v>
      </c>
      <c r="D99" s="146" t="s">
        <v>1342</v>
      </c>
      <c r="E99" s="26"/>
      <c r="F99" s="149">
        <f>IF($C$100=0,"",IF(C99="[for completion]","",IF(C99="","",C99/$C$100)))</f>
        <v>0.12010397633738665</v>
      </c>
      <c r="G99" s="149" t="str">
        <f>IF($D$100=0,"",IF(D99="[Mark as ND1 if not relevant]","",IF(D99="","",D99/$D$100)))</f>
        <v/>
      </c>
      <c r="H99" s="28"/>
      <c r="L99" s="28"/>
      <c r="M99" s="28"/>
    </row>
    <row r="100">
      <c r="A100" s="30" t="s">
        <v>148</v>
      </c>
      <c r="B100" s="63" t="s">
        <v>99</v>
      </c>
      <c r="C100" s="55">
        <f>SUM(C93:C99)</f>
        <v>20313.698800000002</v>
      </c>
      <c r="D100" s="55">
        <f>SUM(D93:D99)</f>
        <v>0</v>
      </c>
      <c r="E100" s="47"/>
      <c r="F100" s="151">
        <f>SUM(F93:F99)</f>
        <v>0.99999999999999989</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v>1250</v>
      </c>
      <c r="D102" s="55" t="s">
        <v>1342</v>
      </c>
      <c r="E102" s="47"/>
      <c r="F102" s="150">
        <f>IF($C$100=0,"",IF(C102="","",C102/$C$100))</f>
        <v>0.061534829885338253</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v>1250</v>
      </c>
      <c r="D104" s="55" t="s">
        <v>1342</v>
      </c>
      <c r="E104" s="47"/>
      <c r="F104" s="150">
        <f>IF($C$100=0,"",IF(C104="","",C104/$C$100))</f>
        <v>0.061534829885338253</v>
      </c>
      <c r="G104" s="149" t="str">
        <f>IF($D$100=0,"",IF(D104="[for completion]","",D104/$D$100))</f>
        <v/>
      </c>
      <c r="H104" s="28"/>
      <c r="L104" s="28"/>
      <c r="M104" s="28"/>
    </row>
    <row r="105" outlineLevel="1">
      <c r="A105" s="30" t="s">
        <v>153</v>
      </c>
      <c r="B105" s="64" t="s">
        <v>130</v>
      </c>
      <c r="C105" s="55">
        <v>2164.4886</v>
      </c>
      <c r="D105" s="55" t="s">
        <v>1342</v>
      </c>
      <c r="E105" s="47"/>
      <c r="F105" s="150">
        <f>IF($C$100=0,"",IF(C105="","",C105/$C$100))</f>
        <v>0.10655315023180317</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25449.836</v>
      </c>
      <c r="D112" s="146">
        <v>25449.836</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25449.836</v>
      </c>
      <c r="D127" s="146">
        <f>SUM(D112:D126)</f>
        <v>25449.836</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18464.3</v>
      </c>
      <c r="D138" s="146">
        <v>18464.3</v>
      </c>
      <c r="E138" s="56"/>
      <c r="F138" s="149">
        <f>IF($C$153=0,"",IF(C138="[for completion]","",IF(C138="","",C138/$C$153)))</f>
        <v>0.750541638043518</v>
      </c>
      <c r="G138" s="149">
        <f>IF($D$153=0,"",IF(D138="[for completion]","",IF(D138="","",D138/$D$153)))</f>
        <v>0.90895802890774269</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0.061460166739156059</v>
      </c>
      <c r="G139" s="149">
        <f>IF($D$153=0,"",IF(D139="[for completion]","",IF(D139="","",D139/$D$153)))</f>
        <v>0.057549438188420433</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0.18291716291415494</v>
      </c>
      <c r="G141" s="149">
        <f>IF($D$153=0,"",IF(D141="[for completion]","",IF(D141="","",D141/$D$153)))</f>
        <v>0.028739707645413684</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0.005081032303170971</v>
      </c>
      <c r="G142" s="149">
        <f>IF($D$153=0,"",IF(D142="[for completion]","",IF(D142="","",D142/$D$153)))</f>
        <v>0.0047528252584232572</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24601.3</v>
      </c>
      <c r="D153" s="146">
        <f>SUM(D138:D152)</f>
        <v>20313.69921688</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18773.699216880002</v>
      </c>
      <c r="D164" s="146">
        <v>18773.699216880002</v>
      </c>
      <c r="E164" s="67"/>
      <c r="F164" s="149">
        <f>IF($C$167=0,"",IF(C164="[for completion]","",IF(C164="","",C164/$C$167)))</f>
        <v>0.92418909113706327</v>
      </c>
      <c r="G164" s="149">
        <f>IF($D$167=0,"",IF(D164="[for completion]","",IF(D164="","",D164/$D$167)))</f>
        <v>0.92418909113706327</v>
      </c>
      <c r="H164" s="28"/>
      <c r="L164" s="28"/>
      <c r="M164" s="28"/>
    </row>
    <row r="165">
      <c r="A165" s="30" t="s">
        <v>228</v>
      </c>
      <c r="B165" s="28" t="s">
        <v>229</v>
      </c>
      <c r="C165" s="146">
        <v>1540</v>
      </c>
      <c r="D165" s="146">
        <v>1540</v>
      </c>
      <c r="E165" s="67"/>
      <c r="F165" s="149">
        <f>IF($C$167=0,"",IF(C165="[for completion]","",IF(C165="","",C165/$C$167)))</f>
        <v>0.075810908862936774</v>
      </c>
      <c r="G165" s="149">
        <f>IF($D$167=0,"",IF(D165="[for completion]","",IF(D165="","",D165/$D$167)))</f>
        <v>0.075810908862936774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20313.699216880002</v>
      </c>
      <c r="D167" s="154">
        <f>SUM(D164:D166)</f>
        <v>20313.699216880002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0</v>
      </c>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0</v>
      </c>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25449.8360157</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25449.8360157</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156174</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0.00051</v>
      </c>
      <c r="D36" s="160" t="s">
        <v>1342</v>
      </c>
      <c r="F36" s="176">
        <f>IF(C36=0,"",C36)</f>
        <v>0.00051</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0.02641065</v>
      </c>
      <c r="D99" s="160"/>
      <c r="E99" s="131"/>
      <c r="F99" s="160">
        <f>IF(C99="","",C99)</f>
        <v>0.02641065</v>
      </c>
      <c r="G99" s="99"/>
    </row>
    <row r="100">
      <c r="A100" s="99" t="s">
        <v>610</v>
      </c>
      <c r="B100" s="118" t="s">
        <v>1726</v>
      </c>
      <c r="C100" s="160">
        <v>0.02714335</v>
      </c>
      <c r="D100" s="160"/>
      <c r="E100" s="131"/>
      <c r="F100" s="160">
        <f>IF(C100="","",C100)</f>
        <v>0.02714335</v>
      </c>
      <c r="G100" s="99"/>
    </row>
    <row r="101">
      <c r="A101" s="99" t="s">
        <v>611</v>
      </c>
      <c r="B101" s="118" t="s">
        <v>1727</v>
      </c>
      <c r="C101" s="160">
        <v>0.0280535</v>
      </c>
      <c r="D101" s="160"/>
      <c r="E101" s="131"/>
      <c r="F101" s="160">
        <f>IF(C101="","",C101)</f>
        <v>0.0280535</v>
      </c>
      <c r="G101" s="99"/>
    </row>
    <row r="102">
      <c r="A102" s="99" t="s">
        <v>612</v>
      </c>
      <c r="B102" s="118" t="s">
        <v>1728</v>
      </c>
      <c r="C102" s="160">
        <v>0.06233489</v>
      </c>
      <c r="D102" s="160"/>
      <c r="E102" s="131"/>
      <c r="F102" s="160">
        <f>IF(C102="","",C102)</f>
        <v>0.06233489</v>
      </c>
      <c r="G102" s="99"/>
    </row>
    <row r="103">
      <c r="A103" s="99" t="s">
        <v>613</v>
      </c>
      <c r="B103" s="118" t="s">
        <v>1729</v>
      </c>
      <c r="C103" s="160">
        <v>0.12459415</v>
      </c>
      <c r="D103" s="160"/>
      <c r="E103" s="131"/>
      <c r="F103" s="160">
        <f>IF(C103="","",C103)</f>
        <v>0.12459415</v>
      </c>
      <c r="G103" s="99"/>
    </row>
    <row r="104">
      <c r="A104" s="99" t="s">
        <v>614</v>
      </c>
      <c r="B104" s="118" t="s">
        <v>1730</v>
      </c>
      <c r="C104" s="160">
        <v>0.20495571</v>
      </c>
      <c r="D104" s="160"/>
      <c r="E104" s="131"/>
      <c r="F104" s="160">
        <f>IF(C104="","",C104)</f>
        <v>0.20495571</v>
      </c>
      <c r="G104" s="99"/>
    </row>
    <row r="105">
      <c r="A105" s="99" t="s">
        <v>615</v>
      </c>
      <c r="B105" s="118" t="s">
        <v>1731</v>
      </c>
      <c r="C105" s="160">
        <v>0.22161169</v>
      </c>
      <c r="D105" s="160"/>
      <c r="E105" s="131"/>
      <c r="F105" s="160">
        <f>IF(C105="","",C105)</f>
        <v>0.22161169</v>
      </c>
      <c r="G105" s="99"/>
    </row>
    <row r="106">
      <c r="A106" s="99" t="s">
        <v>616</v>
      </c>
      <c r="B106" s="118" t="s">
        <v>1732</v>
      </c>
      <c r="C106" s="160">
        <v>0.01504591</v>
      </c>
      <c r="D106" s="160"/>
      <c r="E106" s="131"/>
      <c r="F106" s="160">
        <f>IF(C106="","",C106)</f>
        <v>0.01504591</v>
      </c>
      <c r="G106" s="99"/>
    </row>
    <row r="107">
      <c r="A107" s="99" t="s">
        <v>617</v>
      </c>
      <c r="B107" s="118" t="s">
        <v>1733</v>
      </c>
      <c r="C107" s="160">
        <v>0.12860227</v>
      </c>
      <c r="D107" s="160"/>
      <c r="E107" s="131"/>
      <c r="F107" s="160">
        <f>IF(C107="","",C107)</f>
        <v>0.12860227</v>
      </c>
      <c r="G107" s="99"/>
    </row>
    <row r="108">
      <c r="A108" s="99" t="s">
        <v>618</v>
      </c>
      <c r="B108" s="118" t="s">
        <v>1734</v>
      </c>
      <c r="C108" s="160">
        <v>0.09478272</v>
      </c>
      <c r="D108" s="160"/>
      <c r="E108" s="131"/>
      <c r="F108" s="160">
        <f>IF(C108="","",C108)</f>
        <v>0.09478272</v>
      </c>
      <c r="G108" s="99"/>
    </row>
    <row r="109">
      <c r="A109" s="99" t="s">
        <v>619</v>
      </c>
      <c r="B109" s="118" t="s">
        <v>1735</v>
      </c>
      <c r="C109" s="160">
        <v>0.03453269</v>
      </c>
      <c r="D109" s="160"/>
      <c r="E109" s="131"/>
      <c r="F109" s="160">
        <f>IF(C109="","",C109)</f>
        <v>0.03453269</v>
      </c>
      <c r="G109" s="99"/>
    </row>
    <row r="110">
      <c r="A110" s="99" t="s">
        <v>620</v>
      </c>
      <c r="B110" s="118" t="s">
        <v>1736</v>
      </c>
      <c r="C110" s="160">
        <v>0.03193247</v>
      </c>
      <c r="D110" s="160"/>
      <c r="E110" s="131"/>
      <c r="F110" s="160">
        <f>IF(C110="","",C110)</f>
        <v>0.03193247</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0.87374212</v>
      </c>
      <c r="D150" s="160" t="s">
        <v>1342</v>
      </c>
      <c r="E150" s="132"/>
      <c r="F150" s="160">
        <f>IF(C150="","",C150)</f>
        <v>0.87374212</v>
      </c>
    </row>
    <row r="151">
      <c r="A151" s="99" t="s">
        <v>643</v>
      </c>
      <c r="B151" s="99" t="s">
        <v>1739</v>
      </c>
      <c r="C151" s="160">
        <v>0.12625788</v>
      </c>
      <c r="D151" s="160" t="s">
        <v>1342</v>
      </c>
      <c r="E151" s="132"/>
      <c r="F151" s="160">
        <f>IF(C151="","",C151)</f>
        <v>0.12625788</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0.80143733</v>
      </c>
      <c r="D160" s="160" t="s">
        <v>1342</v>
      </c>
      <c r="E160" s="132"/>
      <c r="F160" s="160">
        <f>IF(C160="","",C160)</f>
        <v>0.80143733</v>
      </c>
    </row>
    <row r="161">
      <c r="A161" s="99" t="s">
        <v>655</v>
      </c>
      <c r="B161" s="99" t="s">
        <v>656</v>
      </c>
      <c r="C161" s="160">
        <v>0.18357405</v>
      </c>
      <c r="D161" s="160" t="s">
        <v>1342</v>
      </c>
      <c r="E161" s="132"/>
      <c r="F161" s="160">
        <f>IF(C161="","",C161)</f>
        <v>0.18357405</v>
      </c>
    </row>
    <row r="162">
      <c r="A162" s="99" t="s">
        <v>657</v>
      </c>
      <c r="B162" s="99" t="s">
        <v>97</v>
      </c>
      <c r="C162" s="160">
        <v>0.01498862</v>
      </c>
      <c r="D162" s="160" t="s">
        <v>1342</v>
      </c>
      <c r="E162" s="132"/>
      <c r="F162" s="160">
        <f>IF(C162="","",C162)</f>
        <v>0.01498862</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0.00609277</v>
      </c>
      <c r="D170" s="160" t="s">
        <v>1342</v>
      </c>
      <c r="E170" s="132"/>
      <c r="F170" s="160">
        <f>IF(C170="","",C170)</f>
        <v>0.00609277</v>
      </c>
    </row>
    <row r="171">
      <c r="A171" s="99" t="s">
        <v>667</v>
      </c>
      <c r="B171" s="119" t="s">
        <v>1742</v>
      </c>
      <c r="C171" s="160">
        <v>0.00397751</v>
      </c>
      <c r="D171" s="160" t="s">
        <v>1342</v>
      </c>
      <c r="E171" s="132"/>
      <c r="F171" s="160">
        <f>IF(C171="","",C171)</f>
        <v>0.00397751</v>
      </c>
    </row>
    <row r="172">
      <c r="A172" s="99" t="s">
        <v>669</v>
      </c>
      <c r="B172" s="119" t="s">
        <v>1743</v>
      </c>
      <c r="C172" s="160">
        <v>0.00320654</v>
      </c>
      <c r="D172" s="160" t="s">
        <v>1342</v>
      </c>
      <c r="E172" s="131"/>
      <c r="F172" s="160">
        <f>IF(C172="","",C172)</f>
        <v>0.00320654</v>
      </c>
    </row>
    <row r="173">
      <c r="A173" s="99" t="s">
        <v>671</v>
      </c>
      <c r="B173" s="119" t="s">
        <v>1744</v>
      </c>
      <c r="C173" s="160">
        <v>0.00568215</v>
      </c>
      <c r="D173" s="160" t="s">
        <v>1342</v>
      </c>
      <c r="E173" s="131"/>
      <c r="F173" s="160">
        <f>IF(C173="","",C173)</f>
        <v>0.00568215</v>
      </c>
    </row>
    <row r="174">
      <c r="A174" s="99" t="s">
        <v>673</v>
      </c>
      <c r="B174" s="119" t="s">
        <v>1745</v>
      </c>
      <c r="C174" s="160">
        <v>0.98104104</v>
      </c>
      <c r="D174" s="160" t="s">
        <v>1342</v>
      </c>
      <c r="E174" s="131"/>
      <c r="F174" s="160">
        <f>IF(C174="","",C174)</f>
        <v>0.98104104</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3.396E-05</v>
      </c>
      <c r="D180" s="160" t="s">
        <v>1342</v>
      </c>
      <c r="E180" s="132"/>
      <c r="F180" s="160">
        <f>IF(C180="","",C180)</f>
        <v>3.396E-05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87.35291841528084</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104.82908374</v>
      </c>
      <c r="D190" s="157">
        <v>8054</v>
      </c>
      <c r="E190" s="124"/>
      <c r="F190" s="150">
        <f>IF($C$214=0,"",IF(C190="[for completion]","",IF(C190="","",C190/$C$214)))</f>
        <v>0.0041190475127356792</v>
      </c>
      <c r="G190" s="150">
        <f>IF($D$214=0,"",IF(D190="[for completion]","",IF(D190="","",D190/$D$214)))</f>
        <v>0.027644201891228612</v>
      </c>
    </row>
    <row r="191">
      <c r="A191" s="99" t="s">
        <v>694</v>
      </c>
      <c r="B191" s="118" t="s">
        <v>1747</v>
      </c>
      <c r="C191" s="157">
        <v>467.28011934</v>
      </c>
      <c r="D191" s="157">
        <v>16242</v>
      </c>
      <c r="E191" s="124"/>
      <c r="F191" s="150">
        <f>IF($C$214=0,"",IF(C191="[for completion]","",IF(C191="","",C191/$C$214)))</f>
        <v>0.018360830264357496</v>
      </c>
      <c r="G191" s="150">
        <f>IF($D$214=0,"",IF(D191="[for completion]","",IF(D191="","",D191/$D$214)))</f>
        <v>0.055748339597384546</v>
      </c>
    </row>
    <row r="192">
      <c r="A192" s="99" t="s">
        <v>695</v>
      </c>
      <c r="B192" s="118" t="s">
        <v>1748</v>
      </c>
      <c r="C192" s="157">
        <v>873.66212825</v>
      </c>
      <c r="D192" s="157">
        <v>21376</v>
      </c>
      <c r="E192" s="124"/>
      <c r="F192" s="150">
        <f>IF($C$214=0,"",IF(C192="[for completion]","",IF(C192="","",C192/$C$214)))</f>
        <v>0.034328792048445335</v>
      </c>
      <c r="G192" s="150">
        <f>IF($D$214=0,"",IF(D192="[for completion]","",IF(D192="","",D192/$D$214)))</f>
        <v>0.073370059551390962</v>
      </c>
    </row>
    <row r="193">
      <c r="A193" s="99" t="s">
        <v>696</v>
      </c>
      <c r="B193" s="118" t="s">
        <v>1749</v>
      </c>
      <c r="C193" s="157">
        <v>1421.81006016</v>
      </c>
      <c r="D193" s="157">
        <v>27109</v>
      </c>
      <c r="E193" s="124"/>
      <c r="F193" s="150">
        <f>IF($C$214=0,"",IF(C193="[for completion]","",IF(C193="","",C193/$C$214)))</f>
        <v>0.055867159980240555</v>
      </c>
      <c r="G193" s="150">
        <f>IF($D$214=0,"",IF(D193="[for completion]","",IF(D193="","",D193/$D$214)))</f>
        <v>0.093047761245259056</v>
      </c>
    </row>
    <row r="194">
      <c r="A194" s="99" t="s">
        <v>697</v>
      </c>
      <c r="B194" s="118" t="s">
        <v>1750</v>
      </c>
      <c r="C194" s="157">
        <v>4273.64888582</v>
      </c>
      <c r="D194" s="157">
        <v>62928</v>
      </c>
      <c r="E194" s="124"/>
      <c r="F194" s="150">
        <f>IF($C$214=0,"",IF(C194="[for completion]","",IF(C194="","",C194/$C$214)))</f>
        <v>0.16792441739835126</v>
      </c>
      <c r="G194" s="150">
        <f>IF($D$214=0,"",IF(D194="[for completion]","",IF(D194="","",D194/$D$214)))</f>
        <v>0.2159913504607939</v>
      </c>
    </row>
    <row r="195">
      <c r="A195" s="99" t="s">
        <v>698</v>
      </c>
      <c r="B195" s="118" t="s">
        <v>1751</v>
      </c>
      <c r="C195" s="157">
        <v>5137.67329781</v>
      </c>
      <c r="D195" s="157">
        <v>58488</v>
      </c>
      <c r="E195" s="124"/>
      <c r="F195" s="150">
        <f>IF($C$214=0,"",IF(C195="[for completion]","",IF(C195="","",C195/$C$214)))</f>
        <v>0.20187451481575636</v>
      </c>
      <c r="G195" s="150">
        <f>IF($D$214=0,"",IF(D195="[for completion]","",IF(D195="","",D195/$D$214)))</f>
        <v>0.20075168614529165</v>
      </c>
    </row>
    <row r="196">
      <c r="A196" s="99" t="s">
        <v>699</v>
      </c>
      <c r="B196" s="118" t="s">
        <v>1752</v>
      </c>
      <c r="C196" s="157">
        <v>4162.11107005</v>
      </c>
      <c r="D196" s="157">
        <v>39560</v>
      </c>
      <c r="E196" s="124"/>
      <c r="F196" s="150">
        <f>IF($C$214=0,"",IF(C196="[for completion]","",IF(C196="","",C196/$C$214)))</f>
        <v>0.1635417637851338</v>
      </c>
      <c r="G196" s="150">
        <f>IF($D$214=0,"",IF(D196="[for completion]","",IF(D196="","",D196/$D$214)))</f>
        <v>0.13578403610839382</v>
      </c>
    </row>
    <row r="197">
      <c r="A197" s="99" t="s">
        <v>700</v>
      </c>
      <c r="B197" s="118" t="s">
        <v>1753</v>
      </c>
      <c r="C197" s="157">
        <v>2997.70833787</v>
      </c>
      <c r="D197" s="157">
        <v>23736</v>
      </c>
      <c r="E197" s="124"/>
      <c r="F197" s="150">
        <f>IF($C$214=0,"",IF(C197="[for completion]","",IF(C197="","",C197/$C$214)))</f>
        <v>0.11778890583109117</v>
      </c>
      <c r="G197" s="150">
        <f>IF($D$214=0,"",IF(D197="[for completion]","",IF(D197="","",D197/$D$214)))</f>
        <v>0.081470421665036291</v>
      </c>
    </row>
    <row r="198">
      <c r="A198" s="99" t="s">
        <v>701</v>
      </c>
      <c r="B198" s="118" t="s">
        <v>1754</v>
      </c>
      <c r="C198" s="157">
        <v>1857.96084341</v>
      </c>
      <c r="D198" s="157">
        <v>12940</v>
      </c>
      <c r="E198" s="124"/>
      <c r="F198" s="150">
        <f>IF($C$214=0,"",IF(C198="[for completion]","",IF(C198="","",C198/$C$214)))</f>
        <v>0.073004825738909443</v>
      </c>
      <c r="G198" s="150">
        <f>IF($D$214=0,"",IF(D198="[for completion]","",IF(D198="","",D198/$D$214)))</f>
        <v>0.044414697351936705</v>
      </c>
    </row>
    <row r="199">
      <c r="A199" s="99" t="s">
        <v>702</v>
      </c>
      <c r="B199" s="118" t="s">
        <v>1755</v>
      </c>
      <c r="C199" s="157">
        <v>1317.59074531</v>
      </c>
      <c r="D199" s="157">
        <v>8026</v>
      </c>
      <c r="E199" s="118"/>
      <c r="F199" s="150">
        <f>IF($C$214=0,"",IF(C199="[for completion]","",IF(C199="","",C199/$C$214)))</f>
        <v>0.051772072106758507</v>
      </c>
      <c r="G199" s="150">
        <f>IF($D$214=0,"",IF(D199="[for completion]","",IF(D199="","",D199/$D$214)))</f>
        <v>0.027548095900049769</v>
      </c>
    </row>
    <row r="200">
      <c r="A200" s="99" t="s">
        <v>703</v>
      </c>
      <c r="B200" s="118" t="s">
        <v>1756</v>
      </c>
      <c r="C200" s="157">
        <v>826.77354259</v>
      </c>
      <c r="D200" s="157">
        <v>4567</v>
      </c>
      <c r="E200" s="118"/>
      <c r="F200" s="150">
        <f>IF($C$214=0,"",IF(C200="[for completion]","",IF(C200="","",C200/$C$214)))</f>
        <v>0.032486399601159059</v>
      </c>
      <c r="G200" s="150">
        <f>IF($D$214=0,"",IF(D200="[for completion]","",IF(D200="","",D200/$D$214)))</f>
        <v>0.015675573632634849</v>
      </c>
    </row>
    <row r="201">
      <c r="A201" s="99" t="s">
        <v>704</v>
      </c>
      <c r="B201" s="118" t="s">
        <v>1757</v>
      </c>
      <c r="C201" s="157">
        <v>591.53310063</v>
      </c>
      <c r="D201" s="157">
        <v>2876</v>
      </c>
      <c r="E201" s="118"/>
      <c r="F201" s="150">
        <f>IF($C$214=0,"",IF(C201="[for completion]","",IF(C201="","",C201/$C$214)))</f>
        <v>0.023243100673225686</v>
      </c>
      <c r="G201" s="150">
        <f>IF($D$214=0,"",IF(D201="[for completion]","",IF(D201="","",D201/$D$214)))</f>
        <v>0.0098714582367982976</v>
      </c>
    </row>
    <row r="202">
      <c r="A202" s="99" t="s">
        <v>705</v>
      </c>
      <c r="B202" s="118" t="s">
        <v>1758</v>
      </c>
      <c r="C202" s="157">
        <v>380.66670101</v>
      </c>
      <c r="D202" s="157">
        <v>1706</v>
      </c>
      <c r="E202" s="118"/>
      <c r="F202" s="150">
        <f>IF($C$214=0,"",IF(C202="[for completion]","",IF(C202="","",C202/$C$214)))</f>
        <v>0.014957530601578993</v>
      </c>
      <c r="G202" s="150">
        <f>IF($D$214=0,"",IF(D202="[for completion]","",IF(D202="","",D202/$D$214)))</f>
        <v>0.0058556007482537887</v>
      </c>
    </row>
    <row r="203">
      <c r="A203" s="99" t="s">
        <v>706</v>
      </c>
      <c r="B203" s="118" t="s">
        <v>1759</v>
      </c>
      <c r="C203" s="157">
        <v>307.70089677</v>
      </c>
      <c r="D203" s="157">
        <v>1301</v>
      </c>
      <c r="E203" s="118"/>
      <c r="F203" s="150">
        <f>IF($C$214=0,"",IF(C203="[for completion]","",IF(C203="","",C203/$C$214)))</f>
        <v>0.012090486421216204</v>
      </c>
      <c r="G203" s="150">
        <f>IF($D$214=0,"",IF(D203="[for completion]","",IF(D203="","",D203/$D$214)))</f>
        <v>0.0044654962329883814</v>
      </c>
    </row>
    <row r="204">
      <c r="A204" s="99" t="s">
        <v>707</v>
      </c>
      <c r="B204" s="118" t="s">
        <v>1760</v>
      </c>
      <c r="C204" s="157">
        <v>208.30271537</v>
      </c>
      <c r="D204" s="157">
        <v>783</v>
      </c>
      <c r="E204" s="118"/>
      <c r="F204" s="150">
        <f>IF($C$214=0,"",IF(C204="[for completion]","",IF(C204="","",C204/$C$214)))</f>
        <v>0.0081848352673666754</v>
      </c>
      <c r="G204" s="150">
        <f>IF($D$214=0,"",IF(D204="[for completion]","",IF(D204="","",D204/$D$214)))</f>
        <v>0.0026875353961797869</v>
      </c>
    </row>
    <row r="205">
      <c r="A205" s="99" t="s">
        <v>708</v>
      </c>
      <c r="B205" s="118" t="s">
        <v>1761</v>
      </c>
      <c r="C205" s="157">
        <v>173.74797413</v>
      </c>
      <c r="D205" s="157">
        <v>602</v>
      </c>
      <c r="F205" s="150">
        <f>IF($C$214=0,"",IF(C205="[for completion]","",IF(C205="","",C205/$C$214)))</f>
        <v>0.006827076371840466</v>
      </c>
      <c r="G205" s="150">
        <f>IF($D$214=0,"",IF(D205="[for completion]","",IF(D205="","",D205/$D$214)))</f>
        <v>0.0020662788103451234</v>
      </c>
    </row>
    <row r="206">
      <c r="A206" s="99" t="s">
        <v>709</v>
      </c>
      <c r="B206" s="118" t="s">
        <v>1762</v>
      </c>
      <c r="C206" s="157">
        <v>118.74247916</v>
      </c>
      <c r="D206" s="157">
        <v>398</v>
      </c>
      <c r="E206" s="113"/>
      <c r="F206" s="150">
        <f>IF($C$214=0,"",IF(C206="[for completion]","",IF(C206="","",C206/$C$214)))</f>
        <v>0.0046657463367051864</v>
      </c>
      <c r="G206" s="150">
        <f>IF($D$214=0,"",IF(D206="[for completion]","",IF(D206="","",D206/$D$214)))</f>
        <v>0.0013660780174706963</v>
      </c>
    </row>
    <row r="207">
      <c r="A207" s="99" t="s">
        <v>710</v>
      </c>
      <c r="B207" s="118" t="s">
        <v>1763</v>
      </c>
      <c r="C207" s="157">
        <v>74.89135968</v>
      </c>
      <c r="D207" s="157">
        <v>240</v>
      </c>
      <c r="E207" s="113"/>
      <c r="F207" s="150">
        <f>IF($C$214=0,"",IF(C207="[for completion]","",IF(C207="","",C207/$C$214)))</f>
        <v>0.0029427049995056753</v>
      </c>
      <c r="G207" s="150">
        <f>IF($D$214=0,"",IF(D207="[for completion]","",IF(D207="","",D207/$D$214)))</f>
        <v>0.00082376563867579678</v>
      </c>
    </row>
    <row r="208">
      <c r="A208" s="99" t="s">
        <v>711</v>
      </c>
      <c r="B208" s="118" t="s">
        <v>1764</v>
      </c>
      <c r="C208" s="157">
        <v>48.02239244</v>
      </c>
      <c r="D208" s="157">
        <v>138</v>
      </c>
      <c r="E208" s="113"/>
      <c r="F208" s="150">
        <f>IF($C$214=0,"",IF(C208="[for completion]","",IF(C208="","",C208/$C$214)))</f>
        <v>0.0018869430989800872</v>
      </c>
      <c r="G208" s="150">
        <f>IF($D$214=0,"",IF(D208="[for completion]","",IF(D208="","",D208/$D$214)))</f>
        <v>0.0004736652422385831</v>
      </c>
    </row>
    <row r="209">
      <c r="A209" s="99" t="s">
        <v>712</v>
      </c>
      <c r="B209" s="118" t="s">
        <v>1765</v>
      </c>
      <c r="C209" s="157">
        <v>57.02857633</v>
      </c>
      <c r="D209" s="157">
        <v>150</v>
      </c>
      <c r="E209" s="113"/>
      <c r="F209" s="150">
        <f>IF($C$214=0,"",IF(C209="[for completion]","",IF(C209="","",C209/$C$214)))</f>
        <v>0.0022408229386947356</v>
      </c>
      <c r="G209" s="150">
        <f>IF($D$214=0,"",IF(D209="[for completion]","",IF(D209="","",D209/$D$214)))</f>
        <v>0.00051485352417237294</v>
      </c>
    </row>
    <row r="210">
      <c r="A210" s="99" t="s">
        <v>713</v>
      </c>
      <c r="B210" s="118" t="s">
        <v>1766</v>
      </c>
      <c r="C210" s="157">
        <v>19.44978088</v>
      </c>
      <c r="D210" s="157">
        <v>54</v>
      </c>
      <c r="E210" s="113"/>
      <c r="F210" s="150">
        <f>IF($C$214=0,"",IF(C210="[for completion]","",IF(C210="","",C210/$C$214)))</f>
        <v>0.00076423992940470933</v>
      </c>
      <c r="G210" s="150">
        <f>IF($D$214=0,"",IF(D210="[for completion]","",IF(D210="","",D210/$D$214)))</f>
        <v>0.00018534726870205427</v>
      </c>
    </row>
    <row r="211">
      <c r="A211" s="99" t="s">
        <v>714</v>
      </c>
      <c r="B211" s="118" t="s">
        <v>1767</v>
      </c>
      <c r="C211" s="157">
        <v>28.70192495</v>
      </c>
      <c r="D211" s="157">
        <v>71</v>
      </c>
      <c r="E211" s="113"/>
      <c r="F211" s="150">
        <f>IF($C$214=0,"",IF(C211="[for completion]","",IF(C211="","",C211/$C$214)))</f>
        <v>0.0011277842785428474</v>
      </c>
      <c r="G211" s="150">
        <f>IF($D$214=0,"",IF(D211="[for completion]","",IF(D211="","",D211/$D$214)))</f>
        <v>0.00024369733477492319</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25449.836015700002</v>
      </c>
      <c r="D214" s="159">
        <f>SUM(D190:D213)</f>
        <v>291345</v>
      </c>
      <c r="E214" s="113"/>
      <c r="F214" s="166">
        <f>SUM(F190:F213)</f>
        <v>0.99999999999999989</v>
      </c>
      <c r="G214" s="166">
        <f>SUM(G190:G213)</f>
        <v>1</v>
      </c>
    </row>
    <row r="215" customHeight="1">
      <c r="A215" s="108"/>
      <c r="B215" s="109" t="s">
        <v>718</v>
      </c>
      <c r="C215" s="108" t="s">
        <v>687</v>
      </c>
      <c r="D215" s="108" t="s">
        <v>688</v>
      </c>
      <c r="E215" s="115"/>
      <c r="F215" s="108" t="s">
        <v>514</v>
      </c>
      <c r="G215" s="108" t="s">
        <v>689</v>
      </c>
    </row>
    <row r="216">
      <c r="A216" s="99" t="s">
        <v>719</v>
      </c>
      <c r="B216" s="99" t="s">
        <v>720</v>
      </c>
      <c r="C216" s="131">
        <v>0.66616526</v>
      </c>
      <c r="G216" s="99"/>
    </row>
    <row r="217">
      <c r="G217" s="99"/>
    </row>
    <row r="218">
      <c r="B218" s="118" t="s">
        <v>721</v>
      </c>
      <c r="G218" s="99"/>
    </row>
    <row r="219">
      <c r="A219" s="99" t="s">
        <v>722</v>
      </c>
      <c r="B219" s="99" t="s">
        <v>1769</v>
      </c>
      <c r="C219" s="157">
        <v>3806.82082998</v>
      </c>
      <c r="D219" s="157">
        <v>76248</v>
      </c>
      <c r="F219" s="150">
        <f>IF($C$227=0,"",IF(C219="[for completion]","",C219/$C$227))</f>
        <v>0.14958135005787748</v>
      </c>
      <c r="G219" s="150">
        <f>IF($D$227=0,"",IF(D219="[for completion]","",D219/$D$227))</f>
        <v>0.26171034340730065</v>
      </c>
    </row>
    <row r="220">
      <c r="A220" s="99" t="s">
        <v>724</v>
      </c>
      <c r="B220" s="99" t="s">
        <v>1770</v>
      </c>
      <c r="C220" s="157">
        <v>2489.22051005</v>
      </c>
      <c r="D220" s="157">
        <v>32176</v>
      </c>
      <c r="F220" s="150">
        <f>IF($C$227=0,"",IF(C220="[for completion]","",C220/$C$227))</f>
        <v>0.097808901735728274</v>
      </c>
      <c r="G220" s="150">
        <f>IF($D$227=0,"",IF(D220="[for completion]","",D220/$D$227))</f>
        <v>0.11043951329180182</v>
      </c>
    </row>
    <row r="221">
      <c r="A221" s="99" t="s">
        <v>726</v>
      </c>
      <c r="B221" s="99" t="s">
        <v>1771</v>
      </c>
      <c r="C221" s="157">
        <v>3156.82035232</v>
      </c>
      <c r="D221" s="157">
        <v>35266</v>
      </c>
      <c r="F221" s="150">
        <f>IF($C$227=0,"",IF(C221="[for completion]","",C221/$C$227))</f>
        <v>0.12404089167303702</v>
      </c>
      <c r="G221" s="150">
        <f>IF($D$227=0,"",IF(D221="[for completion]","",D221/$D$227))</f>
        <v>0.12104549588975271</v>
      </c>
    </row>
    <row r="222">
      <c r="A222" s="99" t="s">
        <v>728</v>
      </c>
      <c r="B222" s="99" t="s">
        <v>1772</v>
      </c>
      <c r="C222" s="157">
        <v>3700.15219033</v>
      </c>
      <c r="D222" s="157">
        <v>37352</v>
      </c>
      <c r="F222" s="150">
        <f>IF($C$227=0,"",IF(C222="[for completion]","",C222/$C$227))</f>
        <v>0.14539002090415734</v>
      </c>
      <c r="G222" s="150">
        <f>IF($D$227=0,"",IF(D222="[for completion]","",D222/$D$227))</f>
        <v>0.12820539223257649</v>
      </c>
    </row>
    <row r="223">
      <c r="A223" s="99" t="s">
        <v>730</v>
      </c>
      <c r="B223" s="99" t="s">
        <v>1773</v>
      </c>
      <c r="C223" s="157">
        <v>4120.98567425</v>
      </c>
      <c r="D223" s="157">
        <v>38221</v>
      </c>
      <c r="F223" s="150">
        <f>IF($C$227=0,"",IF(C223="[for completion]","",C223/$C$227))</f>
        <v>0.16192582426494864</v>
      </c>
      <c r="G223" s="150">
        <f>IF($D$227=0,"",IF(D223="[for completion]","",D223/$D$227))</f>
        <v>0.13118811031594846</v>
      </c>
    </row>
    <row r="224">
      <c r="A224" s="99" t="s">
        <v>732</v>
      </c>
      <c r="B224" s="99" t="s">
        <v>1774</v>
      </c>
      <c r="C224" s="157">
        <v>3921.76704625</v>
      </c>
      <c r="D224" s="157">
        <v>35348</v>
      </c>
      <c r="F224" s="150">
        <f>IF($C$227=0,"",IF(C224="[for completion]","",C224/$C$227))</f>
        <v>0.15409792989749177</v>
      </c>
      <c r="G224" s="150">
        <f>IF($D$227=0,"",IF(D224="[for completion]","",D224/$D$227))</f>
        <v>0.1213269491496336</v>
      </c>
    </row>
    <row r="225">
      <c r="A225" s="99" t="s">
        <v>734</v>
      </c>
      <c r="B225" s="99" t="s">
        <v>1775</v>
      </c>
      <c r="C225" s="157">
        <v>2773.58234901</v>
      </c>
      <c r="D225" s="157">
        <v>24239</v>
      </c>
      <c r="F225" s="150">
        <f>IF($C$227=0,"",IF(C225="[for completion]","",C225/$C$227))</f>
        <v>0.10898232693126106</v>
      </c>
      <c r="G225" s="150">
        <f>IF($D$227=0,"",IF(D225="[for completion]","",D225/$D$227))</f>
        <v>0.083196897149427657</v>
      </c>
    </row>
    <row r="226">
      <c r="A226" s="99" t="s">
        <v>736</v>
      </c>
      <c r="B226" s="99" t="s">
        <v>737</v>
      </c>
      <c r="C226" s="157">
        <v>1480.48706351</v>
      </c>
      <c r="D226" s="157">
        <v>12495</v>
      </c>
      <c r="F226" s="150">
        <f>IF($C$227=0,"",IF(C226="[for completion]","",C226/$C$227))</f>
        <v>0.058172754535498292</v>
      </c>
      <c r="G226" s="150">
        <f>IF($D$227=0,"",IF(D226="[for completion]","",D226/$D$227))</f>
        <v>0.042887298563558669</v>
      </c>
    </row>
    <row r="227">
      <c r="A227" s="99" t="s">
        <v>738</v>
      </c>
      <c r="B227" s="127" t="s">
        <v>99</v>
      </c>
      <c r="C227" s="157">
        <f>SUM(C219:C226)</f>
        <v>25449.836015700002</v>
      </c>
      <c r="D227" s="157">
        <f>SUM(D219:D226)</f>
        <v>291345</v>
      </c>
      <c r="F227" s="160">
        <f>SUM(F219:F226)</f>
        <v>0.99999999999999989</v>
      </c>
      <c r="G227" s="160">
        <f>SUM(G219:G226)</f>
        <v>1.0000000000000002</v>
      </c>
    </row>
    <row r="228" outlineLevel="1">
      <c r="A228" s="99" t="s">
        <v>739</v>
      </c>
      <c r="B228" s="114" t="s">
        <v>1776</v>
      </c>
      <c r="C228" s="157">
        <v>1188.93928246</v>
      </c>
      <c r="D228" s="157">
        <v>10140</v>
      </c>
      <c r="F228" s="150">
        <f>IF($C$227=0,"",IF(C228="[for completion]","",C228/$C$227))</f>
        <v>0.046716972232219628</v>
      </c>
      <c r="G228" s="150">
        <f>IF($D$227=0,"",IF(D228="[for completion]","",D228/$D$227))</f>
        <v>0.034804098234052415</v>
      </c>
    </row>
    <row r="229" outlineLevel="1">
      <c r="A229" s="99" t="s">
        <v>741</v>
      </c>
      <c r="B229" s="114" t="s">
        <v>1777</v>
      </c>
      <c r="C229" s="157">
        <v>223.74834632</v>
      </c>
      <c r="D229" s="157">
        <v>1816</v>
      </c>
      <c r="F229" s="150">
        <f>IF($C$227=0,"",IF(C229="[for completion]","",C229/$C$227))</f>
        <v>0.0087917401975387832</v>
      </c>
      <c r="G229" s="150">
        <f>IF($D$227=0,"",IF(D229="[for completion]","",D229/$D$227))</f>
        <v>0.0062331599993135289</v>
      </c>
    </row>
    <row r="230" outlineLevel="1">
      <c r="A230" s="99" t="s">
        <v>743</v>
      </c>
      <c r="B230" s="114" t="s">
        <v>1778</v>
      </c>
      <c r="C230" s="157">
        <v>40.07003922</v>
      </c>
      <c r="D230" s="157">
        <v>334</v>
      </c>
      <c r="F230" s="150">
        <f>IF($C$227=0,"",IF(C230="[for completion]","",C230/$C$227))</f>
        <v>0.0015744714109466478</v>
      </c>
      <c r="G230" s="150">
        <f>IF($D$227=0,"",IF(D230="[for completion]","",D230/$D$227))</f>
        <v>0.0011464071804904838</v>
      </c>
    </row>
    <row r="231" outlineLevel="1">
      <c r="A231" s="99" t="s">
        <v>745</v>
      </c>
      <c r="B231" s="114" t="s">
        <v>1779</v>
      </c>
      <c r="C231" s="157">
        <v>15.16588144</v>
      </c>
      <c r="D231" s="157">
        <v>113</v>
      </c>
      <c r="F231" s="150">
        <f>IF($C$227=0,"",IF(C231="[for completion]","",C231/$C$227))</f>
        <v>0.00059591273714471754</v>
      </c>
      <c r="G231" s="150">
        <f>IF($D$227=0,"",IF(D231="[for completion]","",D231/$D$227))</f>
        <v>0.00038785632154318765</v>
      </c>
    </row>
    <row r="232" outlineLevel="1">
      <c r="A232" s="99" t="s">
        <v>747</v>
      </c>
      <c r="B232" s="114" t="s">
        <v>1780</v>
      </c>
      <c r="C232" s="157">
        <v>4.02822405</v>
      </c>
      <c r="D232" s="157">
        <v>36</v>
      </c>
      <c r="F232" s="150">
        <f>IF($C$227=0,"",IF(C232="[for completion]","",C232/$C$227))</f>
        <v>0.00015828094324517412</v>
      </c>
      <c r="G232" s="150">
        <f>IF($D$227=0,"",IF(D232="[for completion]","",D232/$D$227))</f>
        <v>0.00012356484580136951</v>
      </c>
    </row>
    <row r="233" outlineLevel="1">
      <c r="A233" s="99" t="s">
        <v>749</v>
      </c>
      <c r="B233" s="114" t="s">
        <v>1781</v>
      </c>
      <c r="C233" s="157">
        <v>8.53529002</v>
      </c>
      <c r="D233" s="157">
        <v>56</v>
      </c>
      <c r="F233" s="150">
        <f>IF($C$227=0,"",IF(C233="[for completion]","",C233/$C$227))</f>
        <v>0.00033537701440333761</v>
      </c>
      <c r="G233" s="150">
        <f>IF($D$227=0,"",IF(D233="[for completion]","",D233/$D$227))</f>
        <v>0.00019221198235768591</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0.63966547</v>
      </c>
      <c r="G238" s="99"/>
    </row>
    <row r="239">
      <c r="G239" s="99"/>
    </row>
    <row r="240">
      <c r="B240" s="118" t="s">
        <v>721</v>
      </c>
      <c r="G240" s="99"/>
    </row>
    <row r="241">
      <c r="A241" s="99" t="s">
        <v>756</v>
      </c>
      <c r="B241" s="99" t="s">
        <v>1782</v>
      </c>
      <c r="C241" s="157">
        <v>4183.18565808</v>
      </c>
      <c r="D241" s="157">
        <v>81283</v>
      </c>
      <c r="F241" s="150">
        <f>IF($C$249=0,"",IF(C241="[Mark as ND1 if not relevant]","",C241/$C$249))</f>
        <v>0.16436984723592693</v>
      </c>
      <c r="G241" s="150">
        <f>IF($D$249=0,"",IF(D241="[Mark as ND1 if not relevant]","",D241/$D$249))</f>
        <v>0.27899226003535327</v>
      </c>
    </row>
    <row r="242">
      <c r="A242" s="99" t="s">
        <v>757</v>
      </c>
      <c r="B242" s="99" t="s">
        <v>1783</v>
      </c>
      <c r="C242" s="157">
        <v>2742.43758755</v>
      </c>
      <c r="D242" s="157">
        <v>34392</v>
      </c>
      <c r="F242" s="150">
        <f>IF($C$249=0,"",IF(C242="[Mark as ND1 if not relevant]","",C242/$C$249))</f>
        <v>0.10775855631675546</v>
      </c>
      <c r="G242" s="150">
        <f>IF($D$249=0,"",IF(D242="[Mark as ND1 if not relevant]","",D242/$D$249))</f>
        <v>0.11804561602224167</v>
      </c>
    </row>
    <row r="243">
      <c r="A243" s="99" t="s">
        <v>758</v>
      </c>
      <c r="B243" s="99" t="s">
        <v>1784</v>
      </c>
      <c r="C243" s="157">
        <v>3426.87552805</v>
      </c>
      <c r="D243" s="157">
        <v>37295</v>
      </c>
      <c r="F243" s="150">
        <f>IF($C$249=0,"",IF(C243="[Mark as ND1 if not relevant]","",C243/$C$249))</f>
        <v>0.13465216537882446</v>
      </c>
      <c r="G243" s="150">
        <f>IF($D$249=0,"",IF(D243="[Mark as ND1 if not relevant]","",D243/$D$249))</f>
        <v>0.128009747893391</v>
      </c>
    </row>
    <row r="244">
      <c r="A244" s="99" t="s">
        <v>759</v>
      </c>
      <c r="B244" s="99" t="s">
        <v>1785</v>
      </c>
      <c r="C244" s="157">
        <v>4031.29616456</v>
      </c>
      <c r="D244" s="157">
        <v>39702</v>
      </c>
      <c r="F244" s="150">
        <f>IF($C$249=0,"",IF(C244="[Mark as ND1 if not relevant]","",C244/$C$249))</f>
        <v>0.15840165579350268</v>
      </c>
      <c r="G244" s="150">
        <f>IF($D$249=0,"",IF(D244="[Mark as ND1 if not relevant]","",D244/$D$249))</f>
        <v>0.13627143077794368</v>
      </c>
    </row>
    <row r="245">
      <c r="A245" s="99" t="s">
        <v>760</v>
      </c>
      <c r="B245" s="99" t="s">
        <v>1786</v>
      </c>
      <c r="C245" s="157">
        <v>4306.32070169</v>
      </c>
      <c r="D245" s="157">
        <v>39339</v>
      </c>
      <c r="F245" s="150">
        <f>IF($C$249=0,"",IF(C245="[Mark as ND1 if not relevant]","",C245/$C$249))</f>
        <v>0.16920819053739405</v>
      </c>
      <c r="G245" s="150">
        <f>IF($D$249=0,"",IF(D245="[Mark as ND1 if not relevant]","",D245/$D$249))</f>
        <v>0.13502548524944652</v>
      </c>
    </row>
    <row r="246">
      <c r="A246" s="99" t="s">
        <v>761</v>
      </c>
      <c r="B246" s="99" t="s">
        <v>1787</v>
      </c>
      <c r="C246" s="157">
        <v>3691.30702956</v>
      </c>
      <c r="D246" s="157">
        <v>33021</v>
      </c>
      <c r="F246" s="150">
        <f>IF($C$249=0,"",IF(C246="[Mark as ND1 if not relevant]","",C246/$C$249))</f>
        <v>0.1450424681433245</v>
      </c>
      <c r="G246" s="150">
        <f>IF($D$249=0,"",IF(D246="[Mark as ND1 if not relevant]","",D246/$D$249))</f>
        <v>0.11333985481130618</v>
      </c>
    </row>
    <row r="247">
      <c r="A247" s="99" t="s">
        <v>762</v>
      </c>
      <c r="B247" s="99" t="s">
        <v>1788</v>
      </c>
      <c r="C247" s="157">
        <v>2209.31518012</v>
      </c>
      <c r="D247" s="157">
        <v>19163</v>
      </c>
      <c r="F247" s="150">
        <f>IF($C$249=0,"",IF(C247="[Mark as ND1 if not relevant]","",C247/$C$249))</f>
        <v>0.0868105860783179</v>
      </c>
      <c r="G247" s="150">
        <f>IF($D$249=0,"",IF(D247="[Mark as ND1 if not relevant]","",D247/$D$249))</f>
        <v>0.065774253891434556</v>
      </c>
    </row>
    <row r="248">
      <c r="A248" s="99" t="s">
        <v>763</v>
      </c>
      <c r="B248" s="99" t="s">
        <v>737</v>
      </c>
      <c r="C248" s="157">
        <v>859.09816609</v>
      </c>
      <c r="D248" s="157">
        <v>7150</v>
      </c>
      <c r="F248" s="150">
        <f>IF($C$249=0,"",IF(C248="[Mark as ND1 if not relevant]","",C248/$C$249))</f>
        <v>0.033756530515953904</v>
      </c>
      <c r="G248" s="150">
        <f>IF($D$249=0,"",IF(D248="[Mark as ND1 if not relevant]","",D248/$D$249))</f>
        <v>0.02454135131888311</v>
      </c>
    </row>
    <row r="249">
      <c r="A249" s="99" t="s">
        <v>764</v>
      </c>
      <c r="B249" s="127" t="s">
        <v>99</v>
      </c>
      <c r="C249" s="157">
        <f>SUM(C241:C248)</f>
        <v>25449.836015700002</v>
      </c>
      <c r="D249" s="157">
        <f>SUM(D241:D248)</f>
        <v>291345</v>
      </c>
      <c r="F249" s="160">
        <f>SUM(F241:F248)</f>
        <v>1</v>
      </c>
      <c r="G249" s="160">
        <f>SUM(G241:G248)</f>
        <v>1</v>
      </c>
    </row>
    <row r="250" outlineLevel="1">
      <c r="A250" s="99" t="s">
        <v>765</v>
      </c>
      <c r="B250" s="114" t="s">
        <v>1776</v>
      </c>
      <c r="C250" s="157">
        <v>706.84189957</v>
      </c>
      <c r="D250" s="157">
        <v>5906</v>
      </c>
      <c r="F250" s="150">
        <f>IF($C$249=0,"",IF(C250="[for completion]","",C250/$C$249))</f>
        <v>0.027773927467899962</v>
      </c>
      <c r="G250" s="150">
        <f>IF($D$249=0,"",IF(D250="[for completion]","",D250/$D$249))</f>
        <v>0.02027149942508023</v>
      </c>
    </row>
    <row r="251" outlineLevel="1">
      <c r="A251" s="99" t="s">
        <v>766</v>
      </c>
      <c r="B251" s="114" t="s">
        <v>1777</v>
      </c>
      <c r="C251" s="157">
        <v>108.63954464</v>
      </c>
      <c r="D251" s="157">
        <v>906</v>
      </c>
      <c r="F251" s="150">
        <f>IF($C$249=0,"",IF(C251="[for completion]","",C251/$C$249))</f>
        <v>0.0042687718920067013</v>
      </c>
      <c r="G251" s="150">
        <f>IF($D$249=0,"",IF(D251="[for completion]","",D251/$D$249))</f>
        <v>0.0031097152860011328</v>
      </c>
    </row>
    <row r="252" outlineLevel="1">
      <c r="A252" s="99" t="s">
        <v>767</v>
      </c>
      <c r="B252" s="114" t="s">
        <v>1778</v>
      </c>
      <c r="C252" s="157">
        <v>25.83107738</v>
      </c>
      <c r="D252" s="157">
        <v>206</v>
      </c>
      <c r="F252" s="150">
        <f>IF($C$249=0,"",IF(C252="[for completion]","",C252/$C$249))</f>
        <v>0.0010149801108370526</v>
      </c>
      <c r="G252" s="150">
        <f>IF($D$249=0,"",IF(D252="[for completion]","",D252/$D$249))</f>
        <v>0.00070706550653005888</v>
      </c>
    </row>
    <row r="253" outlineLevel="1">
      <c r="A253" s="99" t="s">
        <v>768</v>
      </c>
      <c r="B253" s="114" t="s">
        <v>1779</v>
      </c>
      <c r="C253" s="157">
        <v>7.11730123</v>
      </c>
      <c r="D253" s="157">
        <v>57</v>
      </c>
      <c r="F253" s="150">
        <f>IF($C$249=0,"",IF(C253="[for completion]","",C253/$C$249))</f>
        <v>0.00027966000353044855</v>
      </c>
      <c r="G253" s="150">
        <f>IF($D$249=0,"",IF(D253="[for completion]","",D253/$D$249))</f>
        <v>0.00019564433918550173</v>
      </c>
    </row>
    <row r="254" outlineLevel="1">
      <c r="A254" s="99" t="s">
        <v>769</v>
      </c>
      <c r="B254" s="114" t="s">
        <v>1780</v>
      </c>
      <c r="C254" s="157">
        <v>3.92017425</v>
      </c>
      <c r="D254" s="157">
        <v>25</v>
      </c>
      <c r="F254" s="150">
        <f>IF($C$249=0,"",IF(C254="[for completion]","",C254/$C$249))</f>
        <v>0.00015403534417988567</v>
      </c>
      <c r="G254" s="150">
        <f>IF($D$249=0,"",IF(D254="[for completion]","",D254/$D$249))</f>
        <v>8.58089206953955E-05</v>
      </c>
    </row>
    <row r="255" outlineLevel="1">
      <c r="A255" s="99" t="s">
        <v>770</v>
      </c>
      <c r="B255" s="114" t="s">
        <v>1789</v>
      </c>
      <c r="C255" s="157">
        <v>6.74816902</v>
      </c>
      <c r="D255" s="157">
        <v>50</v>
      </c>
      <c r="F255" s="150">
        <f>IF($C$249=0,"",IF(C255="[for completion]","",C255/$C$249))</f>
        <v>0.00026515569749986032</v>
      </c>
      <c r="G255" s="150">
        <f>IF($D$249=0,"",IF(D255="[for completion]","",D255/$D$249))</f>
        <v>0.000171617841390791</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0.92573138</v>
      </c>
      <c r="E277" s="94"/>
      <c r="F277" s="94"/>
    </row>
    <row r="278">
      <c r="A278" s="99" t="s">
        <v>796</v>
      </c>
      <c r="B278" s="99" t="s">
        <v>1791</v>
      </c>
      <c r="C278" s="160">
        <v>0.07426862</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151.8</v>
      </c>
      <c r="H75" s="28"/>
    </row>
    <row r="76">
      <c r="A76" s="30" t="s">
        <v>1441</v>
      </c>
      <c r="B76" s="30" t="s">
        <v>1470</v>
      </c>
      <c r="C76" s="163">
        <v>204.6</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0.0009035</v>
      </c>
      <c r="D82" s="145" t="s">
        <v>1342</v>
      </c>
      <c r="E82" s="164" t="s">
        <v>1342</v>
      </c>
      <c r="F82" s="164" t="s">
        <v>1342</v>
      </c>
      <c r="G82" s="167">
        <f>IF(C82="","",C82)</f>
        <v>0.0009035</v>
      </c>
      <c r="H82" s="28"/>
    </row>
    <row r="83">
      <c r="A83" s="30" t="s">
        <v>1448</v>
      </c>
      <c r="B83" s="30" t="s">
        <v>1815</v>
      </c>
      <c r="C83" s="145">
        <v>0.00390935</v>
      </c>
      <c r="D83" s="164" t="s">
        <v>1342</v>
      </c>
      <c r="E83" s="164" t="s">
        <v>1342</v>
      </c>
      <c r="F83" s="164" t="s">
        <v>1342</v>
      </c>
      <c r="G83" s="162">
        <f>IF(C83="","",C83)</f>
        <v>0.00390935</v>
      </c>
      <c r="H83" s="28"/>
    </row>
    <row r="84">
      <c r="A84" s="30" t="s">
        <v>1449</v>
      </c>
      <c r="B84" s="30" t="s">
        <v>1816</v>
      </c>
      <c r="C84" s="145">
        <v>0.00038852</v>
      </c>
      <c r="D84" s="164" t="s">
        <v>1342</v>
      </c>
      <c r="E84" s="164" t="s">
        <v>1342</v>
      </c>
      <c r="F84" s="164" t="s">
        <v>1342</v>
      </c>
      <c r="G84" s="162">
        <f>IF(C84="","",C84)</f>
        <v>0.00038852</v>
      </c>
      <c r="H84" s="28"/>
    </row>
    <row r="85">
      <c r="A85" s="30" t="s">
        <v>1450</v>
      </c>
      <c r="B85" s="30" t="s">
        <v>1817</v>
      </c>
      <c r="C85" s="145">
        <v>2.288E-05</v>
      </c>
      <c r="D85" s="164" t="s">
        <v>1342</v>
      </c>
      <c r="E85" s="164" t="s">
        <v>1342</v>
      </c>
      <c r="F85" s="164" t="s">
        <v>1342</v>
      </c>
      <c r="G85" s="162">
        <f>IF(C85="","",C85)</f>
        <v>2.288E-05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0.99477575</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2019-01-11T15:26:08Z</dcterms:created>
  <dcterms:modified xsi:type="dcterms:W3CDTF">2019-01-11T15:26:08Z</dcterms:modified>
</cp:coreProperties>
</file>